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anagpa\Downloads\"/>
    </mc:Choice>
  </mc:AlternateContent>
  <bookViews>
    <workbookView xWindow="-105" yWindow="-105" windowWidth="20715" windowHeight="13275"/>
  </bookViews>
  <sheets>
    <sheet name="Appendix A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1" i="9" l="1"/>
  <c r="P209" i="9"/>
  <c r="P208" i="9"/>
  <c r="P204" i="9"/>
  <c r="P202" i="9"/>
  <c r="P201" i="9"/>
  <c r="P200" i="9"/>
  <c r="P199" i="9"/>
  <c r="P198" i="9"/>
  <c r="P196" i="9"/>
  <c r="P193" i="9"/>
  <c r="P192" i="9"/>
  <c r="P183" i="9"/>
  <c r="P182" i="9"/>
  <c r="P176" i="9"/>
  <c r="P175" i="9"/>
  <c r="P156" i="9"/>
  <c r="P153" i="9"/>
  <c r="P149" i="9"/>
  <c r="P145" i="9"/>
  <c r="P135" i="9"/>
  <c r="P133" i="9"/>
  <c r="P131" i="9"/>
  <c r="P129" i="9"/>
  <c r="P128" i="9"/>
  <c r="P124" i="9"/>
  <c r="P116" i="9"/>
  <c r="P115" i="9"/>
  <c r="P109" i="9"/>
  <c r="P108" i="9"/>
  <c r="P105" i="9"/>
  <c r="P103" i="9"/>
  <c r="P102" i="9"/>
  <c r="P98" i="9"/>
  <c r="P96" i="9"/>
  <c r="P95" i="9"/>
  <c r="P92" i="9"/>
  <c r="P90" i="9"/>
  <c r="P80" i="9"/>
  <c r="P78" i="9"/>
  <c r="P77" i="9"/>
  <c r="P72" i="9"/>
  <c r="P71" i="9"/>
  <c r="P57" i="9"/>
  <c r="P49" i="9"/>
  <c r="P48" i="9"/>
  <c r="P47" i="9"/>
  <c r="P43" i="9"/>
  <c r="P35" i="9"/>
  <c r="P32" i="9"/>
  <c r="P28" i="9"/>
  <c r="P22" i="9"/>
  <c r="P20" i="9"/>
  <c r="P18" i="9"/>
  <c r="Q18" i="9"/>
  <c r="B4" i="9"/>
  <c r="Q204" i="9"/>
  <c r="Q202" i="9"/>
  <c r="Q193" i="9"/>
  <c r="R193" i="9" s="1"/>
  <c r="Q183" i="9"/>
  <c r="R183" i="9" s="1"/>
  <c r="Q156" i="9"/>
  <c r="R156" i="9" s="1"/>
  <c r="Q153" i="9"/>
  <c r="R153" i="9" s="1"/>
  <c r="Q135" i="9"/>
  <c r="R135" i="9" s="1"/>
  <c r="Q133" i="9"/>
  <c r="Q131" i="9"/>
  <c r="Q128" i="9"/>
  <c r="Q115" i="9"/>
  <c r="Q108" i="9"/>
  <c r="Q105" i="9"/>
  <c r="Q95" i="9"/>
  <c r="Q92" i="9"/>
  <c r="R92" i="9" s="1"/>
  <c r="Q80" i="9"/>
  <c r="Q78" i="9"/>
  <c r="Q77" i="9"/>
  <c r="Q57" i="9"/>
  <c r="Q28" i="9"/>
  <c r="Q22" i="9"/>
  <c r="Q20" i="9"/>
  <c r="Q32" i="9"/>
  <c r="R32" i="9" s="1"/>
  <c r="Q35" i="9"/>
  <c r="R35" i="9" s="1"/>
  <c r="Q43" i="9"/>
  <c r="Q47" i="9"/>
  <c r="Q48" i="9"/>
  <c r="R48" i="9" s="1"/>
  <c r="Q49" i="9"/>
  <c r="R49" i="9" s="1"/>
  <c r="Q71" i="9"/>
  <c r="Q72" i="9"/>
  <c r="R72" i="9" s="1"/>
  <c r="Q90" i="9"/>
  <c r="R90" i="9" s="1"/>
  <c r="Q96" i="9"/>
  <c r="Q98" i="9"/>
  <c r="Q102" i="9"/>
  <c r="Q103" i="9"/>
  <c r="Q109" i="9"/>
  <c r="R109" i="9" s="1"/>
  <c r="Q116" i="9"/>
  <c r="Q124" i="9"/>
  <c r="R124" i="9" s="1"/>
  <c r="Q129" i="9"/>
  <c r="Q145" i="9"/>
  <c r="R145" i="9" s="1"/>
  <c r="Q149" i="9"/>
  <c r="Q171" i="9"/>
  <c r="R171" i="9" s="1"/>
  <c r="Q175" i="9"/>
  <c r="Q176" i="9"/>
  <c r="Q182" i="9"/>
  <c r="Q192" i="9"/>
  <c r="Q196" i="9"/>
  <c r="R196" i="9" s="1"/>
  <c r="Q198" i="9"/>
  <c r="R198" i="9" s="1"/>
  <c r="Q199" i="9"/>
  <c r="Q200" i="9"/>
  <c r="Q201" i="9"/>
  <c r="R201" i="9" s="1"/>
  <c r="Q208" i="9"/>
  <c r="Q209" i="9"/>
  <c r="R47" i="9" l="1"/>
  <c r="R175" i="9"/>
  <c r="R57" i="9"/>
  <c r="R115" i="9"/>
  <c r="R95" i="9"/>
  <c r="R192" i="9"/>
  <c r="R199" i="9"/>
  <c r="R43" i="9"/>
  <c r="R22" i="9"/>
  <c r="R78" i="9"/>
  <c r="R204" i="9"/>
  <c r="R209" i="9"/>
  <c r="R182" i="9"/>
  <c r="R149" i="9"/>
  <c r="R116" i="9"/>
  <c r="R98" i="9"/>
  <c r="R71" i="9"/>
  <c r="R105" i="9"/>
  <c r="R131" i="9"/>
  <c r="R20" i="9"/>
  <c r="R77" i="9"/>
  <c r="R102" i="9"/>
  <c r="R128" i="9"/>
  <c r="R202" i="9"/>
  <c r="R200" i="9"/>
  <c r="R208" i="9"/>
  <c r="R176" i="9"/>
  <c r="R96" i="9"/>
  <c r="R28" i="9"/>
  <c r="R80" i="9"/>
  <c r="R108" i="9"/>
  <c r="R133" i="9"/>
  <c r="R103" i="9"/>
  <c r="R129" i="9"/>
  <c r="R18" i="9"/>
  <c r="B6" i="9"/>
  <c r="C6" i="9" s="1"/>
  <c r="B5" i="9"/>
  <c r="C5" i="9" s="1"/>
</calcChain>
</file>

<file path=xl/sharedStrings.xml><?xml version="1.0" encoding="utf-8"?>
<sst xmlns="http://schemas.openxmlformats.org/spreadsheetml/2006/main" count="275" uniqueCount="220">
  <si>
    <t>Algeria</t>
  </si>
  <si>
    <t>Angola</t>
  </si>
  <si>
    <t>Benin</t>
  </si>
  <si>
    <t>Botswana</t>
  </si>
  <si>
    <t>Burkina Faso</t>
  </si>
  <si>
    <t>Burundi</t>
  </si>
  <si>
    <t>Cameroon</t>
  </si>
  <si>
    <t>Chad</t>
  </si>
  <si>
    <t>Comoros</t>
  </si>
  <si>
    <t>Republic of the Congo</t>
  </si>
  <si>
    <t>Cote d'Ivoire</t>
  </si>
  <si>
    <t>Djibouti</t>
  </si>
  <si>
    <t>Egypt</t>
  </si>
  <si>
    <t>Equatorial Guinea</t>
  </si>
  <si>
    <t>Eritrea</t>
  </si>
  <si>
    <t>Ethiopia</t>
  </si>
  <si>
    <t>Gabon</t>
  </si>
  <si>
    <t>Gambia</t>
  </si>
  <si>
    <t>Ghana</t>
  </si>
  <si>
    <t>Guinea-Bissau</t>
  </si>
  <si>
    <t>Guinea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</si>
  <si>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</si>
  <si>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</si>
  <si>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</si>
  <si>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</si>
  <si>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</si>
  <si>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</si>
  <si>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</si>
  <si>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</si>
  <si>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Mauritious</t>
  </si>
  <si>
    <t>Morocco</t>
  </si>
  <si>
    <t>Mozambique</t>
  </si>
  <si>
    <t>Namibia</t>
  </si>
  <si>
    <t>Niger</t>
  </si>
  <si>
    <t>Nigeria</t>
  </si>
  <si>
    <t>Rwanda</t>
  </si>
  <si>
    <t>Sao Tome and Principe</t>
  </si>
  <si>
    <t>Senegal</t>
  </si>
  <si>
    <t>Seychelles</t>
  </si>
  <si>
    <t>Sierra Leone</t>
  </si>
  <si>
    <t>Somalia</t>
  </si>
  <si>
    <t>South Africa</t>
  </si>
  <si>
    <t>Sudan</t>
  </si>
  <si>
    <t>Swaziland</t>
  </si>
  <si>
    <t>Togo</t>
  </si>
  <si>
    <t>Tunisia</t>
  </si>
  <si>
    <t>Uganda</t>
  </si>
  <si>
    <t>Western Sahara</t>
  </si>
  <si>
    <t>Zambia</t>
  </si>
  <si>
    <t>Zimbabwe</t>
  </si>
  <si>
    <t>Afghanistan</t>
  </si>
  <si>
    <t>Armenia</t>
  </si>
  <si>
    <t>Azerbaijan</t>
  </si>
  <si>
    <t>Bahrain</t>
  </si>
  <si>
    <t>Bangladesh</t>
  </si>
  <si>
    <t>Bhutan</t>
  </si>
  <si>
    <t>Brunei Darussalam</t>
  </si>
  <si>
    <t>Cambodia</t>
  </si>
  <si>
    <t>China</t>
  </si>
  <si>
    <t>Cyprus</t>
  </si>
  <si>
    <t>Georgia</t>
  </si>
  <si>
    <t>India</t>
  </si>
  <si>
    <t>Indonesia</t>
  </si>
  <si>
    <t>Iraq</t>
  </si>
  <si>
    <t>Israel</t>
  </si>
  <si>
    <t>Japan</t>
  </si>
  <si>
    <t>Jordan</t>
  </si>
  <si>
    <t>Kazakhstan</t>
  </si>
  <si>
    <t>Kuwait</t>
  </si>
  <si>
    <t>Kyrgyzstan</t>
  </si>
  <si>
    <t>Lebanon</t>
  </si>
  <si>
    <t>Malaysia</t>
  </si>
  <si>
    <t>Maldives</t>
  </si>
  <si>
    <t>Mongolia</t>
  </si>
  <si>
    <t>Myanmar</t>
  </si>
  <si>
    <t>Nepal</t>
  </si>
  <si>
    <t>Oman</t>
  </si>
  <si>
    <t>Pakistan</t>
  </si>
  <si>
    <t>Philippines</t>
  </si>
  <si>
    <t>Qatar</t>
  </si>
  <si>
    <t>Republic of Korea</t>
  </si>
  <si>
    <t>Saudi Arabia</t>
  </si>
  <si>
    <t>Singapore</t>
  </si>
  <si>
    <t>Sri Lanka</t>
  </si>
  <si>
    <t>Syrian Arab Republic</t>
  </si>
  <si>
    <t>Tajikistan</t>
  </si>
  <si>
    <t>Thailand</t>
  </si>
  <si>
    <t>Timor-Leste</t>
  </si>
  <si>
    <t>Turkey</t>
  </si>
  <si>
    <t>Turkmenistan</t>
  </si>
  <si>
    <t>United Arab Emirates</t>
  </si>
  <si>
    <t>Uzbekistan</t>
  </si>
  <si>
    <t>Viet Nam</t>
  </si>
  <si>
    <t>Yemen</t>
  </si>
  <si>
    <t>Taiwan</t>
  </si>
  <si>
    <t>Hong Kong</t>
  </si>
  <si>
    <t>Albania</t>
  </si>
  <si>
    <t>Austria</t>
  </si>
  <si>
    <t>Belarus</t>
  </si>
  <si>
    <t>Belgium</t>
  </si>
  <si>
    <t>Bulgaria</t>
  </si>
  <si>
    <t>Croatia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</si>
  <si>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</si>
  <si>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</si>
  <si>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</si>
  <si>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</si>
  <si>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</si>
  <si>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</si>
  <si>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</si>
  <si>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</si>
  <si>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</si>
  <si>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</si>
  <si>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Latvia</t>
  </si>
  <si>
    <t>Lithuania</t>
  </si>
  <si>
    <t>Luxembourg</t>
  </si>
  <si>
    <t>Malta</t>
  </si>
  <si>
    <t>Republic of Moldova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</si>
  <si>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</si>
  <si>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</si>
  <si>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</si>
  <si>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</si>
  <si>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</si>
  <si>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</si>
  <si>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</si>
  <si>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</si>
  <si>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</si>
  <si>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</si>
  <si>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</si>
  <si>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Ukraine</t>
  </si>
  <si>
    <t>United Kingdom</t>
  </si>
  <si>
    <t>Montenegro</t>
  </si>
  <si>
    <t>Aland Islands</t>
  </si>
  <si>
    <t>Andorra</t>
  </si>
  <si>
    <t>Gibraltar</t>
  </si>
  <si>
    <t>Liechtenstein</t>
  </si>
  <si>
    <t>Italy</t>
  </si>
  <si>
    <t>San Marino</t>
  </si>
  <si>
    <t>Trinidad and Tobago</t>
  </si>
  <si>
    <t>Antigua and Barbuda</t>
  </si>
  <si>
    <t>Bahamas</t>
  </si>
  <si>
    <t>Barbados</t>
  </si>
  <si>
    <t>Belize</t>
  </si>
  <si>
    <t>British Virgin Islands</t>
  </si>
  <si>
    <t>Cayman Islands</t>
  </si>
  <si>
    <t>Costa Rica</t>
  </si>
  <si>
    <t>Cuba</t>
  </si>
  <si>
    <t>Dominica</t>
  </si>
  <si>
    <t>Dominican Republic</t>
  </si>
  <si>
    <t>El Salvador</t>
  </si>
  <si>
    <t>Grenada</t>
  </si>
  <si>
    <t>Guatemala</t>
  </si>
  <si>
    <t>Haiti</t>
  </si>
  <si>
    <t>Honduras</t>
  </si>
  <si>
    <t>Jamaica</t>
  </si>
  <si>
    <t>Martinique</t>
  </si>
  <si>
    <t>Mexico</t>
  </si>
  <si>
    <t>Montserrat</t>
  </si>
  <si>
    <t>Nicaragua</t>
  </si>
  <si>
    <t>Panama</t>
  </si>
  <si>
    <t>Puerto Rico</t>
  </si>
  <si>
    <t>Saint Kitts and Nevis</t>
  </si>
  <si>
    <t>Saint Lucia</t>
  </si>
  <si>
    <t>Canada</t>
  </si>
  <si>
    <t>United States</t>
  </si>
  <si>
    <t>Guadeloupe</t>
  </si>
  <si>
    <t>Saint Martin</t>
  </si>
  <si>
    <t>Saint Barthelemy</t>
  </si>
  <si>
    <t>Argentina</t>
  </si>
  <si>
    <t>Brazil</t>
  </si>
  <si>
    <t>Chile</t>
  </si>
  <si>
    <t>Colombia</t>
  </si>
  <si>
    <t>Ecuador</t>
  </si>
  <si>
    <t>French Guiana</t>
  </si>
  <si>
    <t>Guyana</t>
  </si>
  <si>
    <t>Paraguay</t>
  </si>
  <si>
    <t>Peru</t>
  </si>
  <si>
    <t>Suriname</t>
  </si>
  <si>
    <t>Uruguay</t>
  </si>
  <si>
    <t>Australia</t>
  </si>
  <si>
    <t>New Caledonia</t>
  </si>
  <si>
    <t>Papua New Guinea</t>
  </si>
  <si>
    <t>Solomon Islands</t>
  </si>
  <si>
    <t>Vanuatu</t>
  </si>
  <si>
    <t>New Zealand</t>
  </si>
  <si>
    <t>Tonga</t>
  </si>
  <si>
    <t>Fiji</t>
  </si>
  <si>
    <t>Russian Federation</t>
  </si>
  <si>
    <t>Country</t>
  </si>
  <si>
    <t>RCP2.6</t>
  </si>
  <si>
    <t>RCP4.5</t>
  </si>
  <si>
    <t>RCP8.5</t>
  </si>
  <si>
    <t>Area</t>
  </si>
  <si>
    <t>%</t>
  </si>
  <si>
    <t>ha</t>
  </si>
  <si>
    <t>Displacement rate</t>
  </si>
  <si>
    <t>Bolivia (Plurinational State of)</t>
  </si>
  <si>
    <t>Democratic People's Republic of Korea</t>
  </si>
  <si>
    <t>United Republic of Tanzania</t>
  </si>
  <si>
    <t>Venezuela (Bolivarian Republic of)</t>
  </si>
  <si>
    <t>Bosnia and Herzegovina</t>
  </si>
  <si>
    <t>Central African Republic</t>
  </si>
  <si>
    <t>Democratic Republic of the Congo</t>
  </si>
  <si>
    <t>Iran (Islamic Republic of)</t>
  </si>
  <si>
    <t>Lao People's Democratic Republic</t>
  </si>
  <si>
    <t>Occupied Palestinian Territory</t>
  </si>
  <si>
    <t>Saint Vincent and the Grenadines</t>
  </si>
  <si>
    <t>The former Yugoslav Republic of Macedonia</t>
  </si>
  <si>
    <t>First record of CA</t>
  </si>
  <si>
    <t>Conservation agricolture (CA)</t>
  </si>
  <si>
    <t>Year</t>
  </si>
  <si>
    <t>Last record of CA</t>
  </si>
  <si>
    <t>-</t>
  </si>
  <si>
    <t>Croplands under CA</t>
  </si>
  <si>
    <t>Global cropland</t>
  </si>
  <si>
    <t>Cropland in countries declaring CA</t>
  </si>
  <si>
    <t>Cropland area</t>
  </si>
  <si>
    <t>Appendix A</t>
  </si>
  <si>
    <t>Cropland under CA</t>
  </si>
  <si>
    <t>Total displacement</t>
  </si>
  <si>
    <t>Mg/ha/yr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</si>
</sst>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6" fontId="3" fillId="3" borderId="0" xfId="1" applyNumberFormat="1" applyFont="1" applyFill="1" applyBorder="1" applyAlignment="1">
      <alignment horizontal="center"/>
    </xf>
    <xf numFmtId="166" fontId="3" fillId="3" borderId="2" xfId="1" applyNumberFormat="1" applyFont="1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6" fontId="3" fillId="4" borderId="0" xfId="1" applyNumberFormat="1" applyFont="1" applyFill="1" applyBorder="1" applyAlignment="1">
      <alignment horizontal="center"/>
    </xf>
    <xf numFmtId="166" fontId="3" fillId="4" borderId="2" xfId="1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166" fontId="3" fillId="5" borderId="0" xfId="1" applyNumberFormat="1" applyFont="1" applyFill="1" applyBorder="1" applyAlignment="1">
      <alignment horizontal="center"/>
    </xf>
    <xf numFmtId="166" fontId="3" fillId="5" borderId="2" xfId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6" fontId="3" fillId="6" borderId="0" xfId="1" applyNumberFormat="1" applyFont="1" applyFill="1" applyBorder="1" applyAlignment="1">
      <alignment horizontal="center"/>
    </xf>
    <xf numFmtId="166" fontId="3" fillId="6" borderId="2" xfId="1" applyNumberFormat="1" applyFont="1" applyFill="1" applyBorder="1" applyAlignment="1">
      <alignment horizontal="center"/>
    </xf>
    <xf numFmtId="165" fontId="3" fillId="6" borderId="0" xfId="0" applyNumberFormat="1" applyFont="1" applyFill="1" applyBorder="1" applyAlignment="1">
      <alignment horizontal="center"/>
    </xf>
    <xf numFmtId="165" fontId="3" fillId="6" borderId="2" xfId="0" applyNumberFormat="1" applyFont="1" applyFill="1" applyBorder="1" applyAlignment="1">
      <alignment horizontal="center"/>
    </xf>
    <xf numFmtId="166" fontId="3" fillId="7" borderId="0" xfId="1" applyNumberFormat="1" applyFont="1" applyFill="1" applyBorder="1" applyAlignment="1">
      <alignment horizontal="center"/>
    </xf>
    <xf numFmtId="165" fontId="3" fillId="7" borderId="0" xfId="0" applyNumberFormat="1" applyFont="1" applyFill="1" applyBorder="1" applyAlignment="1">
      <alignment horizontal="center"/>
    </xf>
    <xf numFmtId="2" fontId="3" fillId="7" borderId="0" xfId="0" applyNumberFormat="1" applyFont="1" applyFill="1" applyBorder="1" applyAlignment="1">
      <alignment horizontal="center"/>
    </xf>
    <xf numFmtId="166" fontId="3" fillId="7" borderId="2" xfId="1" applyNumberFormat="1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5" fontId="3" fillId="5" borderId="7" xfId="0" applyNumberFormat="1" applyFont="1" applyFill="1" applyBorder="1" applyAlignment="1">
      <alignment horizontal="center"/>
    </xf>
    <xf numFmtId="165" fontId="3" fillId="5" borderId="8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" xfId="0" applyFont="1" applyFill="1" applyBorder="1"/>
    <xf numFmtId="0" fontId="0" fillId="0" borderId="0" xfId="0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0" xfId="0" applyFill="1" applyBorder="1"/>
    <xf numFmtId="0" fontId="0" fillId="9" borderId="7" xfId="0" applyFill="1" applyBorder="1" applyAlignment="1">
      <alignment horizontal="center"/>
    </xf>
    <xf numFmtId="165" fontId="0" fillId="9" borderId="7" xfId="0" applyNumberFormat="1" applyFill="1" applyBorder="1" applyAlignment="1">
      <alignment horizontal="center"/>
    </xf>
    <xf numFmtId="2" fontId="0" fillId="9" borderId="7" xfId="0" applyNumberFormat="1" applyFill="1" applyBorder="1" applyAlignment="1">
      <alignment horizontal="center"/>
    </xf>
    <xf numFmtId="165" fontId="0" fillId="9" borderId="8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66" fontId="0" fillId="2" borderId="10" xfId="1" applyNumberFormat="1" applyFont="1" applyFill="1" applyBorder="1" applyAlignment="1">
      <alignment horizontal="center"/>
    </xf>
    <xf numFmtId="166" fontId="0" fillId="9" borderId="10" xfId="1" applyNumberFormat="1" applyFont="1" applyFill="1" applyBorder="1" applyAlignment="1"/>
    <xf numFmtId="166" fontId="0" fillId="0" borderId="10" xfId="1" applyNumberFormat="1" applyFont="1" applyBorder="1" applyAlignment="1"/>
    <xf numFmtId="166" fontId="0" fillId="9" borderId="1" xfId="1" applyNumberFormat="1" applyFont="1" applyFill="1" applyBorder="1" applyAlignment="1"/>
    <xf numFmtId="0" fontId="4" fillId="0" borderId="6" xfId="0" applyFon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9" borderId="13" xfId="0" applyNumberFormat="1" applyFill="1" applyBorder="1" applyAlignment="1">
      <alignment horizontal="center"/>
    </xf>
    <xf numFmtId="165" fontId="0" fillId="9" borderId="14" xfId="0" applyNumberFormat="1" applyFill="1" applyBorder="1" applyAlignment="1">
      <alignment horizontal="center"/>
    </xf>
    <xf numFmtId="0" fontId="0" fillId="7" borderId="9" xfId="0" applyFill="1" applyBorder="1"/>
    <xf numFmtId="0" fontId="0" fillId="7" borderId="1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65" fontId="0" fillId="7" borderId="7" xfId="0" applyNumberFormat="1" applyFill="1" applyBorder="1" applyAlignment="1">
      <alignment horizontal="center"/>
    </xf>
    <xf numFmtId="166" fontId="0" fillId="7" borderId="10" xfId="1" applyNumberFormat="1" applyFont="1" applyFill="1" applyBorder="1" applyAlignment="1"/>
    <xf numFmtId="166" fontId="0" fillId="7" borderId="10" xfId="0" applyNumberFormat="1" applyFill="1" applyBorder="1"/>
    <xf numFmtId="166" fontId="0" fillId="2" borderId="10" xfId="0" applyNumberFormat="1" applyFill="1" applyBorder="1"/>
    <xf numFmtId="166" fontId="0" fillId="9" borderId="10" xfId="0" applyNumberFormat="1" applyFill="1" applyBorder="1"/>
    <xf numFmtId="166" fontId="0" fillId="9" borderId="1" xfId="0" applyNumberFormat="1" applyFill="1" applyBorder="1"/>
    <xf numFmtId="0" fontId="4" fillId="11" borderId="11" xfId="0" applyFont="1" applyFill="1" applyBorder="1" applyAlignment="1">
      <alignment horizontal="center"/>
    </xf>
    <xf numFmtId="0" fontId="0" fillId="11" borderId="11" xfId="0" applyFill="1" applyBorder="1"/>
    <xf numFmtId="166" fontId="0" fillId="11" borderId="11" xfId="0" applyNumberFormat="1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166" fontId="0" fillId="11" borderId="11" xfId="1" applyNumberFormat="1" applyFont="1" applyFill="1" applyBorder="1" applyAlignment="1">
      <alignment horizontal="center"/>
    </xf>
    <xf numFmtId="165" fontId="0" fillId="11" borderId="11" xfId="0" applyNumberForma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9"/>
  <sheetViews>
    <sheetView tabSelected="1" topLeftCell="A100" zoomScale="85" zoomScaleNormal="85" workbookViewId="0"/>
  </sheetViews>
  <sheetFormatPr defaultRowHeight="15" x14ac:dyDescent="0.25"/>
  <cols>
    <col min="1" max="1" width="29.85546875" style="3" customWidth="1"/>
    <col min="2" max="2" width="13.28515625" style="4" customWidth="1"/>
    <col min="3" max="3" width="5.42578125" style="4" customWidth="1"/>
    <col min="4" max="4" width="21.7109375" style="4" customWidth="1"/>
    <col min="5" max="7" width="13.5703125" style="4" bestFit="1" customWidth="1"/>
    <col min="8" max="11" width="6.7109375" style="4" customWidth="1"/>
    <col min="12" max="15" width="9.28515625" style="34" customWidth="1"/>
    <col min="16" max="16" width="12.85546875" customWidth="1"/>
    <col min="17" max="17" width="13.140625" customWidth="1"/>
    <col min="18" max="18" width="7" style="34" customWidth="1"/>
    <col min="19" max="19" width="14.42578125" style="34" bestFit="1" customWidth="1"/>
  </cols>
  <sheetData>
    <row r="1" spans="1:19" ht="15.75" x14ac:dyDescent="0.25">
      <c r="A1" s="79" t="s">
        <v>216</v>
      </c>
    </row>
    <row r="2" spans="1:19" x14ac:dyDescent="0.25">
      <c r="B2" s="82" t="s">
        <v>191</v>
      </c>
      <c r="C2" s="83"/>
    </row>
    <row r="3" spans="1:19" x14ac:dyDescent="0.25">
      <c r="A3" s="4"/>
      <c r="B3" s="73" t="s">
        <v>193</v>
      </c>
      <c r="C3" s="73" t="s">
        <v>192</v>
      </c>
    </row>
    <row r="4" spans="1:19" x14ac:dyDescent="0.25">
      <c r="A4" s="74" t="s">
        <v>213</v>
      </c>
      <c r="B4" s="75">
        <f>SUM(B11:B209)</f>
        <v>1397956814.5776441</v>
      </c>
      <c r="C4" s="76" t="s">
        <v>211</v>
      </c>
    </row>
    <row r="5" spans="1:19" x14ac:dyDescent="0.25">
      <c r="A5" s="74" t="s">
        <v>214</v>
      </c>
      <c r="B5" s="77">
        <f>SUM(P10:P209)</f>
        <v>1056240003.1163585</v>
      </c>
      <c r="C5" s="78">
        <f>B5*100/B4</f>
        <v>75.555982280859922</v>
      </c>
    </row>
    <row r="6" spans="1:19" x14ac:dyDescent="0.25">
      <c r="A6" s="74" t="s">
        <v>212</v>
      </c>
      <c r="B6" s="77">
        <f>SUM(Q11:Q210)</f>
        <v>156808609.41319939</v>
      </c>
      <c r="C6" s="78">
        <f>B6*100/B4</f>
        <v>11.216985230017638</v>
      </c>
    </row>
    <row r="8" spans="1:19" x14ac:dyDescent="0.25">
      <c r="A8" s="1"/>
      <c r="B8" s="2"/>
      <c r="C8" s="2"/>
      <c r="D8" s="80" t="s">
        <v>218</v>
      </c>
      <c r="E8" s="80"/>
      <c r="F8" s="80"/>
      <c r="G8" s="80"/>
      <c r="H8" s="82" t="s">
        <v>194</v>
      </c>
      <c r="I8" s="80"/>
      <c r="J8" s="80"/>
      <c r="K8" s="83"/>
      <c r="L8" s="88" t="s">
        <v>208</v>
      </c>
      <c r="M8" s="89"/>
      <c r="N8" s="89"/>
      <c r="O8" s="89"/>
      <c r="P8" s="89"/>
      <c r="Q8" s="90"/>
    </row>
    <row r="9" spans="1:19" x14ac:dyDescent="0.25">
      <c r="A9" s="29" t="s">
        <v>187</v>
      </c>
      <c r="B9" s="81" t="s">
        <v>215</v>
      </c>
      <c r="C9" s="81"/>
      <c r="D9" s="18">
        <v>2019</v>
      </c>
      <c r="E9" s="5" t="s">
        <v>188</v>
      </c>
      <c r="F9" s="10" t="s">
        <v>189</v>
      </c>
      <c r="G9" s="17" t="s">
        <v>190</v>
      </c>
      <c r="H9" s="18">
        <v>2019</v>
      </c>
      <c r="I9" s="5" t="s">
        <v>188</v>
      </c>
      <c r="J9" s="10" t="s">
        <v>189</v>
      </c>
      <c r="K9" s="28" t="s">
        <v>190</v>
      </c>
      <c r="L9" s="84" t="s">
        <v>207</v>
      </c>
      <c r="M9" s="85"/>
      <c r="N9" s="86" t="s">
        <v>210</v>
      </c>
      <c r="O9" s="87"/>
      <c r="P9" s="50" t="s">
        <v>215</v>
      </c>
      <c r="Q9" s="84" t="s">
        <v>217</v>
      </c>
      <c r="R9" s="85"/>
      <c r="S9"/>
    </row>
    <row r="10" spans="1:19" x14ac:dyDescent="0.25">
      <c r="A10" s="51"/>
      <c r="B10" s="2" t="s">
        <v>193</v>
      </c>
      <c r="C10" s="2" t="s">
        <v>192</v>
      </c>
      <c r="D10" s="80" t="s">
        <v>219</v>
      </c>
      <c r="E10" s="80"/>
      <c r="F10" s="80"/>
      <c r="G10" s="80"/>
      <c r="H10" s="80" t="s">
        <v>219</v>
      </c>
      <c r="I10" s="80"/>
      <c r="J10" s="80"/>
      <c r="K10" s="80"/>
      <c r="L10" s="52" t="s">
        <v>209</v>
      </c>
      <c r="M10" s="52" t="s">
        <v>192</v>
      </c>
      <c r="N10" s="52" t="s">
        <v>209</v>
      </c>
      <c r="O10" s="52" t="s">
        <v>192</v>
      </c>
      <c r="P10" s="52" t="s">
        <v>193</v>
      </c>
      <c r="Q10" s="53" t="s">
        <v>193</v>
      </c>
      <c r="R10" s="58" t="s">
        <v>192</v>
      </c>
    </row>
    <row r="11" spans="1:19" x14ac:dyDescent="0.25">
      <c r="A11" s="32" t="s">
        <v>50</v>
      </c>
      <c r="B11" s="23">
        <v>4545770.2041614242</v>
      </c>
      <c r="C11" s="24">
        <v>35.848643313965269</v>
      </c>
      <c r="D11" s="19">
        <v>14715756.907659512</v>
      </c>
      <c r="E11" s="6">
        <v>25879227.182677507</v>
      </c>
      <c r="F11" s="11">
        <v>28417745.608720239</v>
      </c>
      <c r="G11" s="15">
        <v>32584122.601052068</v>
      </c>
      <c r="H11" s="21">
        <v>3.2372417097080657</v>
      </c>
      <c r="I11" s="8">
        <v>5.6930346278803041</v>
      </c>
      <c r="J11" s="13">
        <v>6.2514699011193358</v>
      </c>
      <c r="K11" s="30">
        <v>7.1680091904388261</v>
      </c>
      <c r="L11" s="37"/>
      <c r="M11" s="66"/>
      <c r="N11" s="46"/>
      <c r="O11" s="39"/>
      <c r="P11" s="38"/>
      <c r="Q11" s="63"/>
      <c r="R11" s="64"/>
    </row>
    <row r="12" spans="1:19" x14ac:dyDescent="0.25">
      <c r="A12" s="32" t="s">
        <v>131</v>
      </c>
      <c r="B12" s="23">
        <v>8270.4751256574436</v>
      </c>
      <c r="C12" s="24">
        <v>24.416768429847675</v>
      </c>
      <c r="D12" s="19">
        <v>3819.7064921660349</v>
      </c>
      <c r="E12" s="6">
        <v>5974.0522478497587</v>
      </c>
      <c r="F12" s="11">
        <v>7179.2663898309693</v>
      </c>
      <c r="G12" s="15">
        <v>9996.1278127918486</v>
      </c>
      <c r="H12" s="21">
        <v>0.4618484952957761</v>
      </c>
      <c r="I12" s="8">
        <v>0.72314819209084524</v>
      </c>
      <c r="J12" s="13">
        <v>0.86805972822030208</v>
      </c>
      <c r="K12" s="30">
        <v>1.208652182724173</v>
      </c>
      <c r="L12" s="37"/>
      <c r="M12" s="66"/>
      <c r="N12" s="46"/>
      <c r="O12" s="39"/>
      <c r="P12" s="38"/>
      <c r="Q12" s="38"/>
      <c r="R12" s="65"/>
    </row>
    <row r="13" spans="1:19" x14ac:dyDescent="0.25">
      <c r="A13" s="32" t="s">
        <v>96</v>
      </c>
      <c r="B13" s="23">
        <v>425871.36999414838</v>
      </c>
      <c r="C13" s="24">
        <v>24.059358169727247</v>
      </c>
      <c r="D13" s="19">
        <v>9315773.0224437471</v>
      </c>
      <c r="E13" s="6">
        <v>10483442.13438943</v>
      </c>
      <c r="F13" s="11">
        <v>10962401.033302363</v>
      </c>
      <c r="G13" s="15">
        <v>11285940.421682931</v>
      </c>
      <c r="H13" s="21">
        <v>21.874616794671475</v>
      </c>
      <c r="I13" s="8">
        <v>24.616451992378536</v>
      </c>
      <c r="J13" s="13">
        <v>25.741108244616186</v>
      </c>
      <c r="K13" s="30">
        <v>26.5008197706223</v>
      </c>
      <c r="L13" s="37"/>
      <c r="M13" s="66"/>
      <c r="N13" s="46"/>
      <c r="O13" s="39"/>
      <c r="P13" s="38"/>
      <c r="Q13" s="38"/>
      <c r="R13" s="65"/>
    </row>
    <row r="14" spans="1:19" x14ac:dyDescent="0.25">
      <c r="A14" s="32" t="s">
        <v>0</v>
      </c>
      <c r="B14" s="23">
        <v>6003861.1373750912</v>
      </c>
      <c r="C14" s="24">
        <v>35.934610086435505</v>
      </c>
      <c r="D14" s="19">
        <v>16719050.750556173</v>
      </c>
      <c r="E14" s="6">
        <v>16074761.967646992</v>
      </c>
      <c r="F14" s="11">
        <v>17960016.413818214</v>
      </c>
      <c r="G14" s="15">
        <v>18308150.89196841</v>
      </c>
      <c r="H14" s="21">
        <v>2.7847164296451066</v>
      </c>
      <c r="I14" s="8">
        <v>2.6774040238170689</v>
      </c>
      <c r="J14" s="13">
        <v>2.9914110274826236</v>
      </c>
      <c r="K14" s="30">
        <v>3.0493961257692908</v>
      </c>
      <c r="L14" s="37"/>
      <c r="M14" s="66"/>
      <c r="N14" s="46"/>
      <c r="O14" s="39"/>
      <c r="P14" s="38"/>
      <c r="Q14" s="38"/>
      <c r="R14" s="65"/>
    </row>
    <row r="15" spans="1:19" x14ac:dyDescent="0.25">
      <c r="A15" s="32" t="s">
        <v>132</v>
      </c>
      <c r="B15" s="23">
        <v>89.986743718171056</v>
      </c>
      <c r="C15" s="24">
        <v>9.3412429378531066</v>
      </c>
      <c r="D15" s="19">
        <v>3757.4249723739922</v>
      </c>
      <c r="E15" s="6">
        <v>5278.7909050583839</v>
      </c>
      <c r="F15" s="11">
        <v>5209.7689153663814</v>
      </c>
      <c r="G15" s="15">
        <v>4775.7719155438244</v>
      </c>
      <c r="H15" s="21">
        <v>41.755316584649947</v>
      </c>
      <c r="I15" s="8">
        <v>58.661872704172936</v>
      </c>
      <c r="J15" s="13">
        <v>57.894848731084494</v>
      </c>
      <c r="K15" s="30">
        <v>53.071949469591168</v>
      </c>
      <c r="L15" s="37"/>
      <c r="M15" s="66"/>
      <c r="N15" s="46"/>
      <c r="O15" s="39"/>
      <c r="P15" s="38"/>
      <c r="Q15" s="38"/>
      <c r="R15" s="65"/>
    </row>
    <row r="16" spans="1:19" x14ac:dyDescent="0.25">
      <c r="A16" s="32" t="s">
        <v>1</v>
      </c>
      <c r="B16" s="23">
        <v>7905552.2768076062</v>
      </c>
      <c r="C16" s="24">
        <v>22.61323568665863</v>
      </c>
      <c r="D16" s="19">
        <v>169374728.26797718</v>
      </c>
      <c r="E16" s="6">
        <v>182837314.95270261</v>
      </c>
      <c r="F16" s="11">
        <v>186190900.87591097</v>
      </c>
      <c r="G16" s="15">
        <v>189492256.06516737</v>
      </c>
      <c r="H16" s="21">
        <v>21.424781259731738</v>
      </c>
      <c r="I16" s="8">
        <v>23.127722986837274</v>
      </c>
      <c r="J16" s="13">
        <v>23.551915711459689</v>
      </c>
      <c r="K16" s="30">
        <v>23.969515276127868</v>
      </c>
      <c r="L16" s="37"/>
      <c r="M16" s="66"/>
      <c r="N16" s="46"/>
      <c r="O16" s="39"/>
      <c r="P16" s="38"/>
      <c r="Q16" s="38"/>
      <c r="R16" s="65"/>
    </row>
    <row r="17" spans="1:18" x14ac:dyDescent="0.25">
      <c r="A17" s="32" t="s">
        <v>138</v>
      </c>
      <c r="B17" s="23">
        <v>3045.3551756389979</v>
      </c>
      <c r="C17" s="24">
        <v>18.068586928442262</v>
      </c>
      <c r="D17" s="19">
        <v>77439.670301258564</v>
      </c>
      <c r="E17" s="6">
        <v>62385.510125299916</v>
      </c>
      <c r="F17" s="11">
        <v>48501.741945562884</v>
      </c>
      <c r="G17" s="15">
        <v>44866.033344289288</v>
      </c>
      <c r="H17" s="21">
        <v>25.428781155225884</v>
      </c>
      <c r="I17" s="8">
        <v>20.485462787508766</v>
      </c>
      <c r="J17" s="13">
        <v>15.926464779395037</v>
      </c>
      <c r="K17" s="30">
        <v>14.732611060670511</v>
      </c>
      <c r="L17" s="37"/>
      <c r="M17" s="66"/>
      <c r="N17" s="46"/>
      <c r="O17" s="39"/>
      <c r="P17" s="38"/>
      <c r="Q17" s="38"/>
      <c r="R17" s="65"/>
    </row>
    <row r="18" spans="1:18" x14ac:dyDescent="0.25">
      <c r="A18" s="32" t="s">
        <v>167</v>
      </c>
      <c r="B18" s="23">
        <v>40106366.404022299</v>
      </c>
      <c r="C18" s="24">
        <v>56.070809975538481</v>
      </c>
      <c r="D18" s="19">
        <v>212444377.08724368</v>
      </c>
      <c r="E18" s="6">
        <v>261875174.24570009</v>
      </c>
      <c r="F18" s="11">
        <v>281088679.85528499</v>
      </c>
      <c r="G18" s="15">
        <v>288797818.28056586</v>
      </c>
      <c r="H18" s="21">
        <v>5.2970237928594166</v>
      </c>
      <c r="I18" s="8">
        <v>6.5295177179659047</v>
      </c>
      <c r="J18" s="13">
        <v>7.008580059925209</v>
      </c>
      <c r="K18" s="30">
        <v>7.2007973839186317</v>
      </c>
      <c r="L18" s="35">
        <v>2002</v>
      </c>
      <c r="M18" s="43">
        <v>53.84</v>
      </c>
      <c r="N18" s="46">
        <v>2013</v>
      </c>
      <c r="O18" s="40">
        <v>74.44</v>
      </c>
      <c r="P18" s="71">
        <f>B18</f>
        <v>40106366.404022299</v>
      </c>
      <c r="Q18" s="55">
        <f>B18*(O18/100)</f>
        <v>29855179.151154198</v>
      </c>
      <c r="R18" s="48">
        <f>Q18*100/P18</f>
        <v>74.44</v>
      </c>
    </row>
    <row r="19" spans="1:18" x14ac:dyDescent="0.25">
      <c r="A19" s="32" t="s">
        <v>51</v>
      </c>
      <c r="B19" s="23">
        <v>500722.71786479023</v>
      </c>
      <c r="C19" s="24">
        <v>43.715866920213521</v>
      </c>
      <c r="D19" s="19">
        <v>1263544.65426283</v>
      </c>
      <c r="E19" s="6">
        <v>1884918.0993524806</v>
      </c>
      <c r="F19" s="11">
        <v>1830080.1401449689</v>
      </c>
      <c r="G19" s="15">
        <v>2201121.1575053646</v>
      </c>
      <c r="H19" s="21">
        <v>2.5234418355350501</v>
      </c>
      <c r="I19" s="8">
        <v>3.7643950076606343</v>
      </c>
      <c r="J19" s="13">
        <v>3.6548773899233069</v>
      </c>
      <c r="K19" s="30">
        <v>4.3958883409394893</v>
      </c>
      <c r="L19" s="37"/>
      <c r="M19" s="67"/>
      <c r="N19" s="46"/>
      <c r="O19" s="40"/>
      <c r="P19" s="38"/>
      <c r="Q19" s="56"/>
      <c r="R19" s="49"/>
    </row>
    <row r="20" spans="1:18" x14ac:dyDescent="0.25">
      <c r="A20" s="32" t="s">
        <v>178</v>
      </c>
      <c r="B20" s="23">
        <v>31308270.753229357</v>
      </c>
      <c r="C20" s="24">
        <v>42.997692851922075</v>
      </c>
      <c r="D20" s="19">
        <v>47814832.015100673</v>
      </c>
      <c r="E20" s="6">
        <v>50892786.343651384</v>
      </c>
      <c r="F20" s="11">
        <v>54495044.009806052</v>
      </c>
      <c r="G20" s="15">
        <v>60782445.727238387</v>
      </c>
      <c r="H20" s="21">
        <v>1.5272268593808782</v>
      </c>
      <c r="I20" s="8">
        <v>1.6255729037405326</v>
      </c>
      <c r="J20" s="13">
        <v>1.7405957818409707</v>
      </c>
      <c r="K20" s="30">
        <v>1.941418170499527</v>
      </c>
      <c r="L20" s="35">
        <v>2005</v>
      </c>
      <c r="M20" s="43">
        <v>20.39</v>
      </c>
      <c r="N20" s="46">
        <v>2014</v>
      </c>
      <c r="O20" s="40">
        <v>37.68</v>
      </c>
      <c r="P20" s="71">
        <f>B20</f>
        <v>31308270.753229357</v>
      </c>
      <c r="Q20" s="55">
        <f>B20*(O20/100)</f>
        <v>11796956.419816822</v>
      </c>
      <c r="R20" s="48">
        <f>Q20*100/P20</f>
        <v>37.680000000000007</v>
      </c>
    </row>
    <row r="21" spans="1:18" x14ac:dyDescent="0.25">
      <c r="A21" s="32" t="s">
        <v>97</v>
      </c>
      <c r="B21" s="23">
        <v>1516213.2697502291</v>
      </c>
      <c r="C21" s="24">
        <v>40.149332041266213</v>
      </c>
      <c r="D21" s="19">
        <v>11210539.684959387</v>
      </c>
      <c r="E21" s="6">
        <v>16259498.989101242</v>
      </c>
      <c r="F21" s="11">
        <v>17526676.479613703</v>
      </c>
      <c r="G21" s="15">
        <v>20146090.493362427</v>
      </c>
      <c r="H21" s="21">
        <v>7.3937749448704784</v>
      </c>
      <c r="I21" s="8">
        <v>10.723754575620964</v>
      </c>
      <c r="J21" s="13">
        <v>11.559506059791266</v>
      </c>
      <c r="K21" s="30">
        <v>13.287108677449552</v>
      </c>
      <c r="L21" s="37"/>
      <c r="M21" s="67"/>
      <c r="N21" s="46"/>
      <c r="O21" s="40"/>
      <c r="P21" s="38"/>
      <c r="Q21" s="68"/>
      <c r="R21" s="65"/>
    </row>
    <row r="22" spans="1:18" x14ac:dyDescent="0.25">
      <c r="A22" s="32" t="s">
        <v>52</v>
      </c>
      <c r="B22" s="23">
        <v>2839744.0110105854</v>
      </c>
      <c r="C22" s="24">
        <v>50.99096963191311</v>
      </c>
      <c r="D22" s="19">
        <v>7750289.3148787813</v>
      </c>
      <c r="E22" s="6">
        <v>7954584.975493391</v>
      </c>
      <c r="F22" s="11">
        <v>8056412.0562423095</v>
      </c>
      <c r="G22" s="15">
        <v>8766603.8802606612</v>
      </c>
      <c r="H22" s="21">
        <v>2.7292211145893641</v>
      </c>
      <c r="I22" s="8">
        <v>2.8011692609492171</v>
      </c>
      <c r="J22" s="13">
        <v>2.8370205289649535</v>
      </c>
      <c r="K22" s="30">
        <v>3.087110614995495</v>
      </c>
      <c r="L22" s="35">
        <v>2013</v>
      </c>
      <c r="M22" s="43">
        <v>6.7500000000000004E-2</v>
      </c>
      <c r="N22" s="46" t="s">
        <v>211</v>
      </c>
      <c r="O22" s="40" t="s">
        <v>211</v>
      </c>
      <c r="P22" s="70">
        <f>B22</f>
        <v>2839744.0110105854</v>
      </c>
      <c r="Q22" s="54">
        <f>B22*(M22/100)</f>
        <v>1916.8272074321453</v>
      </c>
      <c r="R22" s="59">
        <f>Q22*100/P22</f>
        <v>6.7500000000000004E-2</v>
      </c>
    </row>
    <row r="23" spans="1:18" x14ac:dyDescent="0.25">
      <c r="A23" s="32" t="s">
        <v>139</v>
      </c>
      <c r="B23" s="23">
        <v>39725.397450373683</v>
      </c>
      <c r="C23" s="24">
        <v>17.389176362960633</v>
      </c>
      <c r="D23" s="19">
        <v>303660.12145226263</v>
      </c>
      <c r="E23" s="6">
        <v>267045.44350217283</v>
      </c>
      <c r="F23" s="11">
        <v>234112.08173719235</v>
      </c>
      <c r="G23" s="15">
        <v>219618.75722303055</v>
      </c>
      <c r="H23" s="21">
        <v>7.6439794424109957</v>
      </c>
      <c r="I23" s="8">
        <v>6.7356681449245146</v>
      </c>
      <c r="J23" s="13">
        <v>5.8932596465435774</v>
      </c>
      <c r="K23" s="30">
        <v>5.5284218992997056</v>
      </c>
      <c r="L23" s="37"/>
      <c r="M23" s="67"/>
      <c r="N23" s="46"/>
      <c r="O23" s="40"/>
      <c r="P23" s="38"/>
      <c r="Q23" s="68"/>
      <c r="R23" s="65"/>
    </row>
    <row r="24" spans="1:18" x14ac:dyDescent="0.25">
      <c r="A24" s="32" t="s">
        <v>53</v>
      </c>
      <c r="B24" s="23">
        <v>1265.8229620159811</v>
      </c>
      <c r="C24" s="24">
        <v>18.420719150958341</v>
      </c>
      <c r="D24" s="19">
        <v>920.96177531965077</v>
      </c>
      <c r="E24" s="6">
        <v>1304.3007814632729</v>
      </c>
      <c r="F24" s="11">
        <v>1518.3580859764479</v>
      </c>
      <c r="G24" s="15">
        <v>1669.3017141851597</v>
      </c>
      <c r="H24" s="21">
        <v>0.72755970064953168</v>
      </c>
      <c r="I24" s="8">
        <v>1.0303974731079384</v>
      </c>
      <c r="J24" s="13">
        <v>1.1995027199998594</v>
      </c>
      <c r="K24" s="30">
        <v>1.318748169591258</v>
      </c>
      <c r="L24" s="37"/>
      <c r="M24" s="67"/>
      <c r="N24" s="46"/>
      <c r="O24" s="40"/>
      <c r="P24" s="38"/>
      <c r="Q24" s="68"/>
      <c r="R24" s="65"/>
    </row>
    <row r="25" spans="1:18" x14ac:dyDescent="0.25">
      <c r="A25" s="32" t="s">
        <v>54</v>
      </c>
      <c r="B25" s="23">
        <v>6514029.5570207965</v>
      </c>
      <c r="C25" s="24">
        <v>54.247822768807701</v>
      </c>
      <c r="D25" s="19">
        <v>83844593.842055976</v>
      </c>
      <c r="E25" s="6">
        <v>79643397.74078083</v>
      </c>
      <c r="F25" s="11">
        <v>80115754.303459644</v>
      </c>
      <c r="G25" s="15">
        <v>87660115.362914115</v>
      </c>
      <c r="H25" s="21">
        <v>12.871386767302674</v>
      </c>
      <c r="I25" s="8">
        <v>12.226440952350528</v>
      </c>
      <c r="J25" s="13">
        <v>12.298954679613203</v>
      </c>
      <c r="K25" s="30">
        <v>13.457125822899341</v>
      </c>
      <c r="L25" s="37"/>
      <c r="M25" s="67"/>
      <c r="N25" s="46"/>
      <c r="O25" s="40"/>
      <c r="P25" s="38"/>
      <c r="Q25" s="68"/>
      <c r="R25" s="65"/>
    </row>
    <row r="26" spans="1:18" x14ac:dyDescent="0.25">
      <c r="A26" s="32" t="s">
        <v>140</v>
      </c>
      <c r="B26" s="23">
        <v>6108.4747598600761</v>
      </c>
      <c r="C26" s="24">
        <v>23.232457048230181</v>
      </c>
      <c r="D26" s="19">
        <v>96052.724251177162</v>
      </c>
      <c r="E26" s="6">
        <v>84139.937194183469</v>
      </c>
      <c r="F26" s="11">
        <v>75697.948802143335</v>
      </c>
      <c r="G26" s="15">
        <v>70329.155838601291</v>
      </c>
      <c r="H26" s="21">
        <v>15.72450211014335</v>
      </c>
      <c r="I26" s="8">
        <v>13.774295630569295</v>
      </c>
      <c r="J26" s="13">
        <v>12.392283143996703</v>
      </c>
      <c r="K26" s="30">
        <v>11.513374222440479</v>
      </c>
      <c r="L26" s="37"/>
      <c r="M26" s="67"/>
      <c r="N26" s="46"/>
      <c r="O26" s="40"/>
      <c r="P26" s="38"/>
      <c r="Q26" s="68"/>
      <c r="R26" s="65"/>
    </row>
    <row r="27" spans="1:18" x14ac:dyDescent="0.25">
      <c r="A27" s="32" t="s">
        <v>98</v>
      </c>
      <c r="B27" s="23">
        <v>6989666.1978190681</v>
      </c>
      <c r="C27" s="24">
        <v>43.226419431827409</v>
      </c>
      <c r="D27" s="19">
        <v>4440017.3251169585</v>
      </c>
      <c r="E27" s="6">
        <v>6342538.783287663</v>
      </c>
      <c r="F27" s="11">
        <v>6173349.5927179372</v>
      </c>
      <c r="G27" s="15">
        <v>8005172.1670704447</v>
      </c>
      <c r="H27" s="21">
        <v>0.63522594634094875</v>
      </c>
      <c r="I27" s="8">
        <v>0.90741654948653727</v>
      </c>
      <c r="J27" s="13">
        <v>0.8832109313952875</v>
      </c>
      <c r="K27" s="30">
        <v>1.145286761987037</v>
      </c>
      <c r="L27" s="37"/>
      <c r="M27" s="67"/>
      <c r="N27" s="46"/>
      <c r="O27" s="40"/>
      <c r="P27" s="38"/>
      <c r="Q27" s="68"/>
      <c r="R27" s="65"/>
    </row>
    <row r="28" spans="1:18" x14ac:dyDescent="0.25">
      <c r="A28" s="32" t="s">
        <v>99</v>
      </c>
      <c r="B28" s="23">
        <v>1112843.1247532575</v>
      </c>
      <c r="C28" s="24">
        <v>43.099513551135729</v>
      </c>
      <c r="D28" s="19">
        <v>1862551.9613153415</v>
      </c>
      <c r="E28" s="6">
        <v>2950619.5367963249</v>
      </c>
      <c r="F28" s="11">
        <v>3271237.8602058194</v>
      </c>
      <c r="G28" s="15">
        <v>3980023.3437073082</v>
      </c>
      <c r="H28" s="21">
        <v>1.6736878000916</v>
      </c>
      <c r="I28" s="8">
        <v>2.6514245100364384</v>
      </c>
      <c r="J28" s="13">
        <v>2.9395318957747318</v>
      </c>
      <c r="K28" s="30">
        <v>3.5764460013982378</v>
      </c>
      <c r="L28" s="35">
        <v>2013</v>
      </c>
      <c r="M28" s="44">
        <v>3.2800000000000003E-2</v>
      </c>
      <c r="N28" s="46" t="s">
        <v>211</v>
      </c>
      <c r="O28" s="40" t="s">
        <v>211</v>
      </c>
      <c r="P28" s="70">
        <f>B28</f>
        <v>1112843.1247532575</v>
      </c>
      <c r="Q28" s="54">
        <f>B28*(M28/100)</f>
        <v>365.01254491906849</v>
      </c>
      <c r="R28" s="60">
        <f>Q28*100/P28</f>
        <v>3.2800000000000003E-2</v>
      </c>
    </row>
    <row r="29" spans="1:18" x14ac:dyDescent="0.25">
      <c r="A29" s="32" t="s">
        <v>141</v>
      </c>
      <c r="B29" s="23">
        <v>207169.77378040447</v>
      </c>
      <c r="C29" s="24">
        <v>64.32049232682553</v>
      </c>
      <c r="D29" s="19">
        <v>4586748.7995734587</v>
      </c>
      <c r="E29" s="6">
        <v>4323105.9560349211</v>
      </c>
      <c r="F29" s="11">
        <v>4097669.655393146</v>
      </c>
      <c r="G29" s="15">
        <v>3817641.1484293006</v>
      </c>
      <c r="H29" s="21">
        <v>22.140048308568964</v>
      </c>
      <c r="I29" s="8">
        <v>20.867666684736275</v>
      </c>
      <c r="J29" s="13">
        <v>19.779283341481023</v>
      </c>
      <c r="K29" s="30">
        <v>18.42759722504654</v>
      </c>
      <c r="L29" s="37"/>
      <c r="M29" s="67"/>
      <c r="N29" s="46"/>
      <c r="O29" s="40"/>
      <c r="P29" s="38"/>
      <c r="Q29" s="68"/>
      <c r="R29" s="65"/>
    </row>
    <row r="30" spans="1:18" x14ac:dyDescent="0.25">
      <c r="A30" s="32" t="s">
        <v>2</v>
      </c>
      <c r="B30" s="23">
        <v>3028152.2834669151</v>
      </c>
      <c r="C30" s="24">
        <v>33.978211915830293</v>
      </c>
      <c r="D30" s="19">
        <v>37474543.412759855</v>
      </c>
      <c r="E30" s="6">
        <v>56207555.131478235</v>
      </c>
      <c r="F30" s="11">
        <v>58216716.098437868</v>
      </c>
      <c r="G30" s="15">
        <v>59349690.885961622</v>
      </c>
      <c r="H30" s="21">
        <v>12.375382710229967</v>
      </c>
      <c r="I30" s="8">
        <v>18.561667270949304</v>
      </c>
      <c r="J30" s="13">
        <v>19.225161302583459</v>
      </c>
      <c r="K30" s="30">
        <v>19.599308532136462</v>
      </c>
      <c r="L30" s="37"/>
      <c r="M30" s="67"/>
      <c r="N30" s="46"/>
      <c r="O30" s="40"/>
      <c r="P30" s="38"/>
      <c r="Q30" s="68"/>
      <c r="R30" s="65"/>
    </row>
    <row r="31" spans="1:18" x14ac:dyDescent="0.25">
      <c r="A31" s="32" t="s">
        <v>55</v>
      </c>
      <c r="B31" s="23">
        <v>61854.734568134569</v>
      </c>
      <c r="C31" s="24">
        <v>13.735293122368377</v>
      </c>
      <c r="D31" s="19">
        <v>6269158.8822444528</v>
      </c>
      <c r="E31" s="6">
        <v>6125507.2062446224</v>
      </c>
      <c r="F31" s="11">
        <v>6232958.1058581229</v>
      </c>
      <c r="G31" s="15">
        <v>6551607.6027865298</v>
      </c>
      <c r="H31" s="21">
        <v>101.3529348402395</v>
      </c>
      <c r="I31" s="8">
        <v>99.030530953086867</v>
      </c>
      <c r="J31" s="13">
        <v>100.76768010365254</v>
      </c>
      <c r="K31" s="30">
        <v>105.91925821894469</v>
      </c>
      <c r="L31" s="37"/>
      <c r="M31" s="67"/>
      <c r="N31" s="46"/>
      <c r="O31" s="40"/>
      <c r="P31" s="38"/>
      <c r="Q31" s="68"/>
      <c r="R31" s="65"/>
    </row>
    <row r="32" spans="1:18" x14ac:dyDescent="0.25">
      <c r="A32" s="32" t="s">
        <v>195</v>
      </c>
      <c r="B32" s="23">
        <v>2035283.9330719013</v>
      </c>
      <c r="C32" s="24">
        <v>25.546372936154725</v>
      </c>
      <c r="D32" s="19">
        <v>38278912.739475429</v>
      </c>
      <c r="E32" s="6">
        <v>42913532.889448531</v>
      </c>
      <c r="F32" s="11">
        <v>44418891.821729854</v>
      </c>
      <c r="G32" s="15">
        <v>44000762.235297129</v>
      </c>
      <c r="H32" s="21">
        <v>18.807652395555532</v>
      </c>
      <c r="I32" s="8">
        <v>21.084789297519851</v>
      </c>
      <c r="J32" s="13">
        <v>21.824420219682757</v>
      </c>
      <c r="K32" s="30">
        <v>21.618979799484663</v>
      </c>
      <c r="L32" s="35">
        <v>2000</v>
      </c>
      <c r="M32" s="43">
        <v>7.2729999999999997</v>
      </c>
      <c r="N32" s="46">
        <v>2007</v>
      </c>
      <c r="O32" s="40">
        <v>16.93</v>
      </c>
      <c r="P32" s="71">
        <f>B32</f>
        <v>2035283.9330719013</v>
      </c>
      <c r="Q32" s="55">
        <f>B32*(O32/100)</f>
        <v>344573.56986907293</v>
      </c>
      <c r="R32" s="48">
        <f>Q32*100/P32</f>
        <v>16.930000000000003</v>
      </c>
    </row>
    <row r="33" spans="1:18" x14ac:dyDescent="0.25">
      <c r="A33" s="32" t="s">
        <v>199</v>
      </c>
      <c r="B33" s="23">
        <v>734008.67582333623</v>
      </c>
      <c r="C33" s="24">
        <v>25.803621392689102</v>
      </c>
      <c r="D33" s="19">
        <v>12451864.162949082</v>
      </c>
      <c r="E33" s="6">
        <v>12856601.949859716</v>
      </c>
      <c r="F33" s="11">
        <v>13355295.11476711</v>
      </c>
      <c r="G33" s="15">
        <v>14277532.692065042</v>
      </c>
      <c r="H33" s="21">
        <v>16.964192077132939</v>
      </c>
      <c r="I33" s="8">
        <v>17.515599438165342</v>
      </c>
      <c r="J33" s="13">
        <v>18.195009888386537</v>
      </c>
      <c r="K33" s="30">
        <v>19.451449502350851</v>
      </c>
      <c r="L33" s="37"/>
      <c r="M33" s="67"/>
      <c r="N33" s="46"/>
      <c r="O33" s="40"/>
      <c r="P33" s="38"/>
      <c r="Q33" s="68"/>
      <c r="R33" s="65"/>
    </row>
    <row r="34" spans="1:18" x14ac:dyDescent="0.25">
      <c r="A34" s="32" t="s">
        <v>3</v>
      </c>
      <c r="B34" s="23">
        <v>1800345.7218394075</v>
      </c>
      <c r="C34" s="24">
        <v>21.596741505354327</v>
      </c>
      <c r="D34" s="19">
        <v>7823152.1950965365</v>
      </c>
      <c r="E34" s="6">
        <v>7697450.9654468736</v>
      </c>
      <c r="F34" s="11">
        <v>7072734.9296460003</v>
      </c>
      <c r="G34" s="15">
        <v>6962272.6841651816</v>
      </c>
      <c r="H34" s="21">
        <v>4.3453610604876749</v>
      </c>
      <c r="I34" s="8">
        <v>4.2755404542980848</v>
      </c>
      <c r="J34" s="13">
        <v>3.9285426370329635</v>
      </c>
      <c r="K34" s="30">
        <v>3.8671865074069496</v>
      </c>
      <c r="L34" s="37"/>
      <c r="M34" s="67"/>
      <c r="N34" s="46"/>
      <c r="O34" s="40"/>
      <c r="P34" s="38"/>
      <c r="Q34" s="68"/>
      <c r="R34" s="65"/>
    </row>
    <row r="35" spans="1:18" x14ac:dyDescent="0.25">
      <c r="A35" s="32" t="s">
        <v>168</v>
      </c>
      <c r="B35" s="23">
        <v>95300952.035722956</v>
      </c>
      <c r="C35" s="24">
        <v>32.245856103357617</v>
      </c>
      <c r="D35" s="19">
        <v>2783971040.5204382</v>
      </c>
      <c r="E35" s="6">
        <v>3078867892.4366026</v>
      </c>
      <c r="F35" s="11">
        <v>3218149339.5271444</v>
      </c>
      <c r="G35" s="15">
        <v>3205360343.6727676</v>
      </c>
      <c r="H35" s="21">
        <v>29.212415836904594</v>
      </c>
      <c r="I35" s="8">
        <v>32.30680609332051</v>
      </c>
      <c r="J35" s="13">
        <v>33.768281121901509</v>
      </c>
      <c r="K35" s="30">
        <v>33.634085234229964</v>
      </c>
      <c r="L35" s="35">
        <v>2002</v>
      </c>
      <c r="M35" s="43">
        <v>30.48</v>
      </c>
      <c r="N35" s="46">
        <v>2012</v>
      </c>
      <c r="O35" s="40">
        <v>43.81</v>
      </c>
      <c r="P35" s="71">
        <f>B35</f>
        <v>95300952.035722956</v>
      </c>
      <c r="Q35" s="55">
        <f>B35*(O35/100)</f>
        <v>41751347.086850233</v>
      </c>
      <c r="R35" s="48">
        <f>Q35*100/P35</f>
        <v>43.810000000000009</v>
      </c>
    </row>
    <row r="36" spans="1:18" x14ac:dyDescent="0.25">
      <c r="A36" s="32" t="s">
        <v>142</v>
      </c>
      <c r="B36" s="23">
        <v>547.1807935126094</v>
      </c>
      <c r="C36" s="24">
        <v>13.023056994818653</v>
      </c>
      <c r="D36" s="19">
        <v>33344.440475471318</v>
      </c>
      <c r="E36" s="6">
        <v>29615.631449062377</v>
      </c>
      <c r="F36" s="11">
        <v>25360.098704531789</v>
      </c>
      <c r="G36" s="15">
        <v>23590.82842735108</v>
      </c>
      <c r="H36" s="21">
        <v>60.938616396635126</v>
      </c>
      <c r="I36" s="8">
        <v>54.12403322665218</v>
      </c>
      <c r="J36" s="13">
        <v>46.346836375110051</v>
      </c>
      <c r="K36" s="30">
        <v>43.11340731810143</v>
      </c>
      <c r="L36" s="37"/>
      <c r="M36" s="67"/>
      <c r="N36" s="46"/>
      <c r="O36" s="40"/>
      <c r="P36" s="38"/>
      <c r="Q36" s="68"/>
      <c r="R36" s="65"/>
    </row>
    <row r="37" spans="1:18" x14ac:dyDescent="0.25">
      <c r="A37" s="32" t="s">
        <v>56</v>
      </c>
      <c r="B37" s="23">
        <v>2029.6707609368639</v>
      </c>
      <c r="C37" s="24">
        <v>9.0617679933906796</v>
      </c>
      <c r="D37" s="19">
        <v>56139.00668092072</v>
      </c>
      <c r="E37" s="6">
        <v>96421.776207596064</v>
      </c>
      <c r="F37" s="11">
        <v>98592.810216911137</v>
      </c>
      <c r="G37" s="15">
        <v>98319.52282384038</v>
      </c>
      <c r="H37" s="21">
        <v>27.659169044248262</v>
      </c>
      <c r="I37" s="8">
        <v>47.506116786689731</v>
      </c>
      <c r="J37" s="13">
        <v>48.575765150896814</v>
      </c>
      <c r="K37" s="30">
        <v>48.441118981512865</v>
      </c>
      <c r="L37" s="37"/>
      <c r="M37" s="67"/>
      <c r="N37" s="46"/>
      <c r="O37" s="40"/>
      <c r="P37" s="38"/>
      <c r="Q37" s="68"/>
      <c r="R37" s="65"/>
    </row>
    <row r="38" spans="1:18" x14ac:dyDescent="0.25">
      <c r="A38" s="32" t="s">
        <v>100</v>
      </c>
      <c r="B38" s="23">
        <v>4575295.1519373385</v>
      </c>
      <c r="C38" s="24">
        <v>55.877407765255647</v>
      </c>
      <c r="D38" s="19">
        <v>20096747.271945093</v>
      </c>
      <c r="E38" s="6">
        <v>23940006.788347639</v>
      </c>
      <c r="F38" s="11">
        <v>24959891.009857334</v>
      </c>
      <c r="G38" s="15">
        <v>25408402.268605441</v>
      </c>
      <c r="H38" s="21">
        <v>4.3924482693614717</v>
      </c>
      <c r="I38" s="8">
        <v>5.2324508022636769</v>
      </c>
      <c r="J38" s="13">
        <v>5.4553619342543289</v>
      </c>
      <c r="K38" s="30">
        <v>5.5533908578218485</v>
      </c>
      <c r="L38" s="37"/>
      <c r="M38" s="67"/>
      <c r="N38" s="46"/>
      <c r="O38" s="40"/>
      <c r="P38" s="38"/>
      <c r="Q38" s="68"/>
      <c r="R38" s="65"/>
    </row>
    <row r="39" spans="1:18" x14ac:dyDescent="0.25">
      <c r="A39" s="32" t="s">
        <v>4</v>
      </c>
      <c r="B39" s="23">
        <v>8241912.0574729359</v>
      </c>
      <c r="C39" s="24">
        <v>33.478677474141662</v>
      </c>
      <c r="D39" s="19">
        <v>48324298.797163635</v>
      </c>
      <c r="E39" s="6">
        <v>76262144.456122041</v>
      </c>
      <c r="F39" s="11">
        <v>78944761.772039145</v>
      </c>
      <c r="G39" s="15">
        <v>82204612.326571763</v>
      </c>
      <c r="H39" s="21">
        <v>5.8632388285856587</v>
      </c>
      <c r="I39" s="8">
        <v>9.2529675061231949</v>
      </c>
      <c r="J39" s="13">
        <v>9.5784523326064832</v>
      </c>
      <c r="K39" s="30">
        <v>9.9739734849557031</v>
      </c>
      <c r="L39" s="37"/>
      <c r="M39" s="67"/>
      <c r="N39" s="46"/>
      <c r="O39" s="40"/>
      <c r="P39" s="38"/>
      <c r="Q39" s="68"/>
      <c r="R39" s="65"/>
    </row>
    <row r="40" spans="1:18" x14ac:dyDescent="0.25">
      <c r="A40" s="32" t="s">
        <v>5</v>
      </c>
      <c r="B40" s="23">
        <v>748723.86503550853</v>
      </c>
      <c r="C40" s="24">
        <v>30.676122203967026</v>
      </c>
      <c r="D40" s="19">
        <v>46583528.406478271</v>
      </c>
      <c r="E40" s="6">
        <v>44256225.653321251</v>
      </c>
      <c r="F40" s="11">
        <v>50104986.601721339</v>
      </c>
      <c r="G40" s="15">
        <v>54014492.443822183</v>
      </c>
      <c r="H40" s="21">
        <v>62.217234660029206</v>
      </c>
      <c r="I40" s="8">
        <v>59.108875407921424</v>
      </c>
      <c r="J40" s="13">
        <v>66.920514947583627</v>
      </c>
      <c r="K40" s="30">
        <v>72.142073955744053</v>
      </c>
      <c r="L40" s="37"/>
      <c r="M40" s="67"/>
      <c r="N40" s="46"/>
      <c r="O40" s="40"/>
      <c r="P40" s="38"/>
      <c r="Q40" s="68"/>
      <c r="R40" s="65"/>
    </row>
    <row r="41" spans="1:18" x14ac:dyDescent="0.25">
      <c r="A41" s="32" t="s">
        <v>57</v>
      </c>
      <c r="B41" s="23">
        <v>5651820.0645051245</v>
      </c>
      <c r="C41" s="24">
        <v>46.88977532030917</v>
      </c>
      <c r="D41" s="19">
        <v>66116625.69006221</v>
      </c>
      <c r="E41" s="6">
        <v>79529451.25122501</v>
      </c>
      <c r="F41" s="11">
        <v>80337271.890758842</v>
      </c>
      <c r="G41" s="15">
        <v>77459508.584305644</v>
      </c>
      <c r="H41" s="21">
        <v>11.698289212229442</v>
      </c>
      <c r="I41" s="8">
        <v>14.071504108225231</v>
      </c>
      <c r="J41" s="13">
        <v>14.214407212872445</v>
      </c>
      <c r="K41" s="30">
        <v>13.705232597684978</v>
      </c>
      <c r="L41" s="37"/>
      <c r="M41" s="67"/>
      <c r="N41" s="46"/>
      <c r="O41" s="40"/>
      <c r="P41" s="38"/>
      <c r="Q41" s="68"/>
      <c r="R41" s="65"/>
    </row>
    <row r="42" spans="1:18" x14ac:dyDescent="0.25">
      <c r="A42" s="32" t="s">
        <v>6</v>
      </c>
      <c r="B42" s="23">
        <v>2780054.3899337719</v>
      </c>
      <c r="C42" s="24">
        <v>29.0260041915922</v>
      </c>
      <c r="D42" s="19">
        <v>65092432.227498695</v>
      </c>
      <c r="E42" s="6">
        <v>81851746.739320725</v>
      </c>
      <c r="F42" s="11">
        <v>84268132.928505436</v>
      </c>
      <c r="G42" s="15">
        <v>86350333.987539575</v>
      </c>
      <c r="H42" s="21">
        <v>23.4140858765894</v>
      </c>
      <c r="I42" s="8">
        <v>29.442498332297248</v>
      </c>
      <c r="J42" s="13">
        <v>30.311684992074174</v>
      </c>
      <c r="K42" s="30">
        <v>31.060663525218533</v>
      </c>
      <c r="L42" s="37"/>
      <c r="M42" s="67"/>
      <c r="N42" s="46"/>
      <c r="O42" s="40"/>
      <c r="P42" s="38"/>
      <c r="Q42" s="68"/>
      <c r="R42" s="65"/>
    </row>
    <row r="43" spans="1:18" x14ac:dyDescent="0.25">
      <c r="A43" s="32" t="s">
        <v>162</v>
      </c>
      <c r="B43" s="23">
        <v>34653409.60864225</v>
      </c>
      <c r="C43" s="24">
        <v>48.372247680452297</v>
      </c>
      <c r="D43" s="19">
        <v>42694776.177620292</v>
      </c>
      <c r="E43" s="6">
        <v>69682515.948025018</v>
      </c>
      <c r="F43" s="11">
        <v>78328457.196529821</v>
      </c>
      <c r="G43" s="15">
        <v>85770239.774203598</v>
      </c>
      <c r="H43" s="21">
        <v>1.2320512370872907</v>
      </c>
      <c r="I43" s="8">
        <v>2.0108443014725808</v>
      </c>
      <c r="J43" s="13">
        <v>2.2603391147113965</v>
      </c>
      <c r="K43" s="30">
        <v>2.4750880430771023</v>
      </c>
      <c r="L43" s="35">
        <v>2001</v>
      </c>
      <c r="M43" s="43">
        <v>19.309999999999999</v>
      </c>
      <c r="N43" s="46">
        <v>2013</v>
      </c>
      <c r="O43" s="40">
        <v>39.799999999999997</v>
      </c>
      <c r="P43" s="71">
        <f>B43</f>
        <v>34653409.60864225</v>
      </c>
      <c r="Q43" s="55">
        <f>B43*(O43/100)</f>
        <v>13792057.024239615</v>
      </c>
      <c r="R43" s="48">
        <f>Q43*100/P43</f>
        <v>39.799999999999997</v>
      </c>
    </row>
    <row r="44" spans="1:18" x14ac:dyDescent="0.25">
      <c r="A44" s="32" t="s">
        <v>143</v>
      </c>
      <c r="B44" s="23">
        <v>169.93746739180921</v>
      </c>
      <c r="C44" s="24">
        <v>11.58160237388724</v>
      </c>
      <c r="D44" s="19">
        <v>1976.6122312173247</v>
      </c>
      <c r="E44" s="6">
        <v>2093.8614268600941</v>
      </c>
      <c r="F44" s="11">
        <v>1877.2110569998622</v>
      </c>
      <c r="G44" s="15">
        <v>1759.7264127470553</v>
      </c>
      <c r="H44" s="21">
        <v>11.631409256323867</v>
      </c>
      <c r="I44" s="8">
        <v>12.321364199411482</v>
      </c>
      <c r="J44" s="13">
        <v>11.04648130757268</v>
      </c>
      <c r="K44" s="30">
        <v>10.355140863020017</v>
      </c>
      <c r="L44" s="37"/>
      <c r="M44" s="67"/>
      <c r="N44" s="46"/>
      <c r="O44" s="40"/>
      <c r="P44" s="38"/>
      <c r="Q44" s="68"/>
      <c r="R44" s="65"/>
    </row>
    <row r="45" spans="1:18" x14ac:dyDescent="0.25">
      <c r="A45" s="32" t="s">
        <v>200</v>
      </c>
      <c r="B45" s="23">
        <v>337146.93336546142</v>
      </c>
      <c r="C45" s="24">
        <v>20.079102509581425</v>
      </c>
      <c r="D45" s="19">
        <v>5369536.0082763964</v>
      </c>
      <c r="E45" s="6">
        <v>8183450.4621034097</v>
      </c>
      <c r="F45" s="11">
        <v>8418567.3420355171</v>
      </c>
      <c r="G45" s="15">
        <v>8750313.3993567992</v>
      </c>
      <c r="H45" s="21">
        <v>15.926397297097502</v>
      </c>
      <c r="I45" s="8">
        <v>24.272652817614958</v>
      </c>
      <c r="J45" s="13">
        <v>24.970024962113289</v>
      </c>
      <c r="K45" s="30">
        <v>25.954005608206472</v>
      </c>
      <c r="L45" s="37"/>
      <c r="M45" s="67"/>
      <c r="N45" s="46"/>
      <c r="O45" s="40"/>
      <c r="P45" s="38"/>
      <c r="Q45" s="68"/>
      <c r="R45" s="65"/>
    </row>
    <row r="46" spans="1:18" x14ac:dyDescent="0.25">
      <c r="A46" s="32" t="s">
        <v>7</v>
      </c>
      <c r="B46" s="23">
        <v>9838225.5353472084</v>
      </c>
      <c r="C46" s="24">
        <v>21.875722673952986</v>
      </c>
      <c r="D46" s="19">
        <v>33855667.94372955</v>
      </c>
      <c r="E46" s="6">
        <v>55476695.274637237</v>
      </c>
      <c r="F46" s="11">
        <v>57077189.535574496</v>
      </c>
      <c r="G46" s="15">
        <v>58525806.117003746</v>
      </c>
      <c r="H46" s="21">
        <v>3.4412372253605512</v>
      </c>
      <c r="I46" s="8">
        <v>5.6388924075096805</v>
      </c>
      <c r="J46" s="13">
        <v>5.8015735998839491</v>
      </c>
      <c r="K46" s="30">
        <v>5.9488172848578902</v>
      </c>
      <c r="L46" s="37"/>
      <c r="M46" s="67"/>
      <c r="N46" s="46"/>
      <c r="O46" s="40"/>
      <c r="P46" s="38"/>
      <c r="Q46" s="68"/>
      <c r="R46" s="65"/>
    </row>
    <row r="47" spans="1:18" x14ac:dyDescent="0.25">
      <c r="A47" s="32" t="s">
        <v>169</v>
      </c>
      <c r="B47" s="23">
        <v>2816582.5530461622</v>
      </c>
      <c r="C47" s="24">
        <v>42.630100813599618</v>
      </c>
      <c r="D47" s="19">
        <v>17777049.342900407</v>
      </c>
      <c r="E47" s="6">
        <v>21486743.272964463</v>
      </c>
      <c r="F47" s="11">
        <v>19616549.01486481</v>
      </c>
      <c r="G47" s="15">
        <v>18318106.229087923</v>
      </c>
      <c r="H47" s="21">
        <v>6.3115669461469714</v>
      </c>
      <c r="I47" s="8">
        <v>7.6288459050598529</v>
      </c>
      <c r="J47" s="13">
        <v>6.9646632560616109</v>
      </c>
      <c r="K47" s="30">
        <v>6.5036638849007664</v>
      </c>
      <c r="L47" s="35">
        <v>2005</v>
      </c>
      <c r="M47" s="43">
        <v>9.5090000000000003</v>
      </c>
      <c r="N47" s="46">
        <v>2008</v>
      </c>
      <c r="O47" s="40">
        <v>14.03</v>
      </c>
      <c r="P47" s="71">
        <f>B47</f>
        <v>2816582.5530461622</v>
      </c>
      <c r="Q47" s="55">
        <f>B47*(O47/100)</f>
        <v>395166.5321923765</v>
      </c>
      <c r="R47" s="48">
        <f>Q47*100/P47</f>
        <v>14.029999999999998</v>
      </c>
    </row>
    <row r="48" spans="1:18" x14ac:dyDescent="0.25">
      <c r="A48" s="32" t="s">
        <v>58</v>
      </c>
      <c r="B48" s="23">
        <v>132318657.60902794</v>
      </c>
      <c r="C48" s="24">
        <v>38.416464516887338</v>
      </c>
      <c r="D48" s="19">
        <v>2932430061.6975956</v>
      </c>
      <c r="E48" s="6">
        <v>3571516077.4271441</v>
      </c>
      <c r="F48" s="11">
        <v>3792809806.0663505</v>
      </c>
      <c r="G48" s="15">
        <v>4133571331.6847706</v>
      </c>
      <c r="H48" s="21">
        <v>22.161878866412557</v>
      </c>
      <c r="I48" s="8">
        <v>26.991782674005549</v>
      </c>
      <c r="J48" s="13">
        <v>28.664210131826277</v>
      </c>
      <c r="K48" s="30">
        <v>31.239519855911404</v>
      </c>
      <c r="L48" s="35">
        <v>2005</v>
      </c>
      <c r="M48" s="43">
        <v>9.1700000000000004E-2</v>
      </c>
      <c r="N48" s="46">
        <v>2013</v>
      </c>
      <c r="O48" s="40">
        <v>6.2750000000000004</v>
      </c>
      <c r="P48" s="71">
        <f>B48</f>
        <v>132318657.60902794</v>
      </c>
      <c r="Q48" s="55">
        <f>B48*(O48/100)</f>
        <v>8302995.7649665028</v>
      </c>
      <c r="R48" s="48">
        <f>Q48*100/P48</f>
        <v>6.2749999999999995</v>
      </c>
    </row>
    <row r="49" spans="1:18" x14ac:dyDescent="0.25">
      <c r="A49" s="32" t="s">
        <v>170</v>
      </c>
      <c r="B49" s="23">
        <v>2350045.0774408062</v>
      </c>
      <c r="C49" s="24">
        <v>26.301843095934331</v>
      </c>
      <c r="D49" s="19">
        <v>108292818.98256789</v>
      </c>
      <c r="E49" s="6">
        <v>110094710.88939866</v>
      </c>
      <c r="F49" s="11">
        <v>111485262.32799517</v>
      </c>
      <c r="G49" s="15">
        <v>118163742.69169769</v>
      </c>
      <c r="H49" s="21">
        <v>46.08116670702271</v>
      </c>
      <c r="I49" s="8">
        <v>46.848165635528652</v>
      </c>
      <c r="J49" s="13">
        <v>47.439627179152822</v>
      </c>
      <c r="K49" s="30">
        <v>50.281479204806459</v>
      </c>
      <c r="L49" s="35">
        <v>2005</v>
      </c>
      <c r="M49" s="43">
        <v>5.1050000000000004</v>
      </c>
      <c r="N49" s="46">
        <v>2011</v>
      </c>
      <c r="O49" s="40">
        <v>8.048</v>
      </c>
      <c r="P49" s="71">
        <f>B49</f>
        <v>2350045.0774408062</v>
      </c>
      <c r="Q49" s="55">
        <f>B49*(O49/100)</f>
        <v>189131.62783243606</v>
      </c>
      <c r="R49" s="48">
        <f>Q49*100/P49</f>
        <v>8.048</v>
      </c>
    </row>
    <row r="50" spans="1:18" x14ac:dyDescent="0.25">
      <c r="A50" s="32" t="s">
        <v>8</v>
      </c>
      <c r="B50" s="23">
        <v>9520.3514831558114</v>
      </c>
      <c r="C50" s="24">
        <v>17.649957621988133</v>
      </c>
      <c r="D50" s="19">
        <v>1689061.6105678231</v>
      </c>
      <c r="E50" s="6">
        <v>1673230.9317303002</v>
      </c>
      <c r="F50" s="11">
        <v>1641929.0084922463</v>
      </c>
      <c r="G50" s="15">
        <v>1616328.7090151012</v>
      </c>
      <c r="H50" s="21">
        <v>177.41588780164784</v>
      </c>
      <c r="I50" s="8">
        <v>175.8098282547073</v>
      </c>
      <c r="J50" s="13">
        <v>172.46516700536552</v>
      </c>
      <c r="K50" s="30">
        <v>169.77615919694171</v>
      </c>
      <c r="L50" s="37"/>
      <c r="M50" s="67"/>
      <c r="N50" s="46"/>
      <c r="O50" s="40"/>
      <c r="P50" s="38"/>
      <c r="Q50" s="68"/>
      <c r="R50" s="65"/>
    </row>
    <row r="51" spans="1:18" x14ac:dyDescent="0.25">
      <c r="A51" s="32" t="s">
        <v>144</v>
      </c>
      <c r="B51" s="23">
        <v>1227943.397644839</v>
      </c>
      <c r="C51" s="24">
        <v>60.693370269781695</v>
      </c>
      <c r="D51" s="19">
        <v>76036521.60202767</v>
      </c>
      <c r="E51" s="6">
        <v>90439459.561214134</v>
      </c>
      <c r="F51" s="11">
        <v>89859281.176737756</v>
      </c>
      <c r="G51" s="15">
        <v>89108700.704642326</v>
      </c>
      <c r="H51" s="21">
        <v>61.921845703852135</v>
      </c>
      <c r="I51" s="8">
        <v>73.651163184454987</v>
      </c>
      <c r="J51" s="13">
        <v>73.178683438573259</v>
      </c>
      <c r="K51" s="30">
        <v>72.567433381335263</v>
      </c>
      <c r="L51" s="37"/>
      <c r="M51" s="67"/>
      <c r="N51" s="46"/>
      <c r="O51" s="40"/>
      <c r="P51" s="38"/>
      <c r="Q51" s="68"/>
      <c r="R51" s="65"/>
    </row>
    <row r="52" spans="1:18" x14ac:dyDescent="0.25">
      <c r="A52" s="32" t="s">
        <v>10</v>
      </c>
      <c r="B52" s="23">
        <v>1997921.9530316894</v>
      </c>
      <c r="C52" s="24">
        <v>15.075052457528868</v>
      </c>
      <c r="D52" s="19">
        <v>31423869.699360989</v>
      </c>
      <c r="E52" s="6">
        <v>42720758.783221915</v>
      </c>
      <c r="F52" s="11">
        <v>43032746.636627406</v>
      </c>
      <c r="G52" s="15">
        <v>43990247.368805513</v>
      </c>
      <c r="H52" s="21">
        <v>15.728276898743587</v>
      </c>
      <c r="I52" s="8">
        <v>21.382596411434655</v>
      </c>
      <c r="J52" s="13">
        <v>21.538752588072121</v>
      </c>
      <c r="K52" s="30">
        <v>22.018000904416599</v>
      </c>
      <c r="L52" s="37"/>
      <c r="M52" s="67"/>
      <c r="N52" s="46"/>
      <c r="O52" s="40"/>
      <c r="P52" s="38"/>
      <c r="Q52" s="68"/>
      <c r="R52" s="65"/>
    </row>
    <row r="53" spans="1:18" x14ac:dyDescent="0.25">
      <c r="A53" s="32" t="s">
        <v>101</v>
      </c>
      <c r="B53" s="23">
        <v>1376026.9197921269</v>
      </c>
      <c r="C53" s="24">
        <v>37.177089922769241</v>
      </c>
      <c r="D53" s="19">
        <v>12270746.769653272</v>
      </c>
      <c r="E53" s="6">
        <v>14420135.958657835</v>
      </c>
      <c r="F53" s="11">
        <v>15122207.213995457</v>
      </c>
      <c r="G53" s="15">
        <v>16117278.103392018</v>
      </c>
      <c r="H53" s="21">
        <v>8.9175194127066817</v>
      </c>
      <c r="I53" s="8">
        <v>10.479551114053377</v>
      </c>
      <c r="J53" s="13">
        <v>10.989761171445638</v>
      </c>
      <c r="K53" s="30">
        <v>11.712909007497336</v>
      </c>
      <c r="L53" s="37"/>
      <c r="M53" s="67"/>
      <c r="N53" s="46"/>
      <c r="O53" s="40"/>
      <c r="P53" s="38"/>
      <c r="Q53" s="68"/>
      <c r="R53" s="65"/>
    </row>
    <row r="54" spans="1:18" x14ac:dyDescent="0.25">
      <c r="A54" s="32" t="s">
        <v>145</v>
      </c>
      <c r="B54" s="23">
        <v>906237.42537060543</v>
      </c>
      <c r="C54" s="24">
        <v>22.294394267713095</v>
      </c>
      <c r="D54" s="19">
        <v>13614969.618041854</v>
      </c>
      <c r="E54" s="6">
        <v>15150005.033901647</v>
      </c>
      <c r="F54" s="11">
        <v>13149509.310959509</v>
      </c>
      <c r="G54" s="15">
        <v>12499941.576107834</v>
      </c>
      <c r="H54" s="21">
        <v>15.023623210522361</v>
      </c>
      <c r="I54" s="8">
        <v>16.71769377946983</v>
      </c>
      <c r="J54" s="13">
        <v>14.510004710500697</v>
      </c>
      <c r="K54" s="30">
        <v>13.793230367854195</v>
      </c>
      <c r="L54" s="37"/>
      <c r="M54" s="67"/>
      <c r="N54" s="46"/>
      <c r="O54" s="40"/>
      <c r="P54" s="38"/>
      <c r="Q54" s="68"/>
      <c r="R54" s="65"/>
    </row>
    <row r="55" spans="1:18" x14ac:dyDescent="0.25">
      <c r="A55" s="32" t="s">
        <v>59</v>
      </c>
      <c r="B55" s="23">
        <v>293482.68105901976</v>
      </c>
      <c r="C55" s="24">
        <v>49.855743343195265</v>
      </c>
      <c r="D55" s="19">
        <v>724336.96790395118</v>
      </c>
      <c r="E55" s="6">
        <v>832749.55358164338</v>
      </c>
      <c r="F55" s="11">
        <v>722298.99770769989</v>
      </c>
      <c r="G55" s="15">
        <v>494575.11207926582</v>
      </c>
      <c r="H55" s="21">
        <v>2.4680739772793818</v>
      </c>
      <c r="I55" s="8">
        <v>2.8374742610933703</v>
      </c>
      <c r="J55" s="13">
        <v>2.461129887124224</v>
      </c>
      <c r="K55" s="30">
        <v>1.6851935190676757</v>
      </c>
      <c r="L55" s="37"/>
      <c r="M55" s="67"/>
      <c r="N55" s="46"/>
      <c r="O55" s="40"/>
      <c r="P55" s="38"/>
      <c r="Q55" s="68"/>
      <c r="R55" s="65"/>
    </row>
    <row r="56" spans="1:18" x14ac:dyDescent="0.25">
      <c r="A56" s="32" t="s">
        <v>102</v>
      </c>
      <c r="B56" s="23">
        <v>3355523.1318840077</v>
      </c>
      <c r="C56" s="24">
        <v>54.801937905600653</v>
      </c>
      <c r="D56" s="19">
        <v>7323874.0022640796</v>
      </c>
      <c r="E56" s="6">
        <v>10851668.385195833</v>
      </c>
      <c r="F56" s="11">
        <v>11930402.894112162</v>
      </c>
      <c r="G56" s="15">
        <v>14485042.69432237</v>
      </c>
      <c r="H56" s="21">
        <v>2.1826325477160347</v>
      </c>
      <c r="I56" s="8">
        <v>3.2339721583450998</v>
      </c>
      <c r="J56" s="13">
        <v>3.5554524362386566</v>
      </c>
      <c r="K56" s="30">
        <v>4.3167762894215338</v>
      </c>
      <c r="L56" s="37"/>
      <c r="M56" s="67"/>
      <c r="N56" s="46"/>
      <c r="O56" s="40"/>
      <c r="P56" s="38"/>
      <c r="Q56" s="68"/>
      <c r="R56" s="65"/>
    </row>
    <row r="57" spans="1:18" x14ac:dyDescent="0.25">
      <c r="A57" s="32" t="s">
        <v>196</v>
      </c>
      <c r="B57" s="23">
        <v>2329133.8758622687</v>
      </c>
      <c r="C57" s="24">
        <v>34.654934514889327</v>
      </c>
      <c r="D57" s="19">
        <v>138412314.80741104</v>
      </c>
      <c r="E57" s="6">
        <v>172352299.03502619</v>
      </c>
      <c r="F57" s="11">
        <v>177013109.56594402</v>
      </c>
      <c r="G57" s="15">
        <v>187417180.68327206</v>
      </c>
      <c r="H57" s="21">
        <v>59.426517402813275</v>
      </c>
      <c r="I57" s="8">
        <v>73.998474990517195</v>
      </c>
      <c r="J57" s="13">
        <v>75.999542748658868</v>
      </c>
      <c r="K57" s="30">
        <v>80.466469800448181</v>
      </c>
      <c r="L57" s="35">
        <v>2011</v>
      </c>
      <c r="M57" s="43">
        <v>0.97870000000000001</v>
      </c>
      <c r="N57" s="46" t="s">
        <v>211</v>
      </c>
      <c r="O57" s="40" t="s">
        <v>211</v>
      </c>
      <c r="P57" s="70">
        <f>B57</f>
        <v>2329133.8758622687</v>
      </c>
      <c r="Q57" s="54">
        <f>B57*(M57/100)</f>
        <v>22795.233243064027</v>
      </c>
      <c r="R57" s="59">
        <f>Q57*100/P57</f>
        <v>0.97870000000000013</v>
      </c>
    </row>
    <row r="58" spans="1:18" x14ac:dyDescent="0.25">
      <c r="A58" s="32" t="s">
        <v>201</v>
      </c>
      <c r="B58" s="23">
        <v>4003068.3057027888</v>
      </c>
      <c r="C58" s="24">
        <v>21.078621872430965</v>
      </c>
      <c r="D58" s="19">
        <v>201780488.91654122</v>
      </c>
      <c r="E58" s="6">
        <v>209579616.18023863</v>
      </c>
      <c r="F58" s="11">
        <v>224069025.15967077</v>
      </c>
      <c r="G58" s="15">
        <v>233781543.09262103</v>
      </c>
      <c r="H58" s="21">
        <v>50.40645662455568</v>
      </c>
      <c r="I58" s="8">
        <v>52.354743955198217</v>
      </c>
      <c r="J58" s="13">
        <v>55.974319708824616</v>
      </c>
      <c r="K58" s="30">
        <v>58.400588058808495</v>
      </c>
      <c r="L58" s="37"/>
      <c r="M58" s="67"/>
      <c r="N58" s="46"/>
      <c r="O58" s="40"/>
      <c r="P58" s="38"/>
      <c r="Q58" s="68"/>
      <c r="R58" s="65"/>
    </row>
    <row r="59" spans="1:18" x14ac:dyDescent="0.25">
      <c r="A59" s="32" t="s">
        <v>103</v>
      </c>
      <c r="B59" s="23">
        <v>2377016.6091841315</v>
      </c>
      <c r="C59" s="24">
        <v>61.183235056956967</v>
      </c>
      <c r="D59" s="19">
        <v>2182574.3803416705</v>
      </c>
      <c r="E59" s="6">
        <v>2605006.4528858997</v>
      </c>
      <c r="F59" s="11">
        <v>2895257.3109760056</v>
      </c>
      <c r="G59" s="15">
        <v>3682011.4284689948</v>
      </c>
      <c r="H59" s="21">
        <v>0.91819904493254678</v>
      </c>
      <c r="I59" s="8">
        <v>1.0959142829801352</v>
      </c>
      <c r="J59" s="13">
        <v>1.2180214895384138</v>
      </c>
      <c r="K59" s="30">
        <v>1.5490053431863817</v>
      </c>
      <c r="L59" s="37"/>
      <c r="M59" s="67"/>
      <c r="N59" s="46"/>
      <c r="O59" s="40"/>
      <c r="P59" s="38"/>
      <c r="Q59" s="68"/>
      <c r="R59" s="65"/>
    </row>
    <row r="60" spans="1:18" x14ac:dyDescent="0.25">
      <c r="A60" s="32" t="s">
        <v>11</v>
      </c>
      <c r="B60" s="23">
        <v>11531.18021513705</v>
      </c>
      <c r="C60" s="24">
        <v>13.86468517282448</v>
      </c>
      <c r="D60" s="19">
        <v>190535.5731555447</v>
      </c>
      <c r="E60" s="6">
        <v>252799.71503496077</v>
      </c>
      <c r="F60" s="11">
        <v>242624.00035486557</v>
      </c>
      <c r="G60" s="15">
        <v>294938.02325559314</v>
      </c>
      <c r="H60" s="21">
        <v>16.52351013519219</v>
      </c>
      <c r="I60" s="8">
        <v>21.958491976158431</v>
      </c>
      <c r="J60" s="13">
        <v>21.040691050545856</v>
      </c>
      <c r="K60" s="30">
        <v>25.57743593916139</v>
      </c>
      <c r="L60" s="37"/>
      <c r="M60" s="67"/>
      <c r="N60" s="46"/>
      <c r="O60" s="40"/>
      <c r="P60" s="38"/>
      <c r="Q60" s="68"/>
      <c r="R60" s="65"/>
    </row>
    <row r="61" spans="1:18" x14ac:dyDescent="0.25">
      <c r="A61" s="32" t="s">
        <v>146</v>
      </c>
      <c r="B61" s="23">
        <v>576.39627919539282</v>
      </c>
      <c r="C61" s="24">
        <v>9.3473962930273604</v>
      </c>
      <c r="D61" s="19">
        <v>97555.457651004195</v>
      </c>
      <c r="E61" s="6">
        <v>100656.07067239285</v>
      </c>
      <c r="F61" s="11">
        <v>99480.757300183177</v>
      </c>
      <c r="G61" s="15">
        <v>98848.982637301087</v>
      </c>
      <c r="H61" s="21">
        <v>169.25067210215948</v>
      </c>
      <c r="I61" s="8">
        <v>174.62997993828375</v>
      </c>
      <c r="J61" s="13">
        <v>172.59090818395126</v>
      </c>
      <c r="K61" s="30">
        <v>171.4948312561751</v>
      </c>
      <c r="L61" s="37"/>
      <c r="M61" s="67"/>
      <c r="N61" s="46"/>
      <c r="O61" s="40"/>
      <c r="P61" s="38"/>
      <c r="Q61" s="68"/>
      <c r="R61" s="65"/>
    </row>
    <row r="62" spans="1:18" x14ac:dyDescent="0.25">
      <c r="A62" s="32" t="s">
        <v>147</v>
      </c>
      <c r="B62" s="23">
        <v>269894.07179461012</v>
      </c>
      <c r="C62" s="24">
        <v>18.048724065113916</v>
      </c>
      <c r="D62" s="19">
        <v>7416180.5605934672</v>
      </c>
      <c r="E62" s="6">
        <v>8478445.2169983648</v>
      </c>
      <c r="F62" s="11">
        <v>7637930.5004488053</v>
      </c>
      <c r="G62" s="15">
        <v>7357116.254801847</v>
      </c>
      <c r="H62" s="21">
        <v>27.478115807735097</v>
      </c>
      <c r="I62" s="8">
        <v>31.41397349197976</v>
      </c>
      <c r="J62" s="13">
        <v>28.299734224104352</v>
      </c>
      <c r="K62" s="30">
        <v>27.259273261847063</v>
      </c>
      <c r="L62" s="37"/>
      <c r="M62" s="67"/>
      <c r="N62" s="46"/>
      <c r="O62" s="40"/>
      <c r="P62" s="38"/>
      <c r="Q62" s="68"/>
      <c r="R62" s="65"/>
    </row>
    <row r="63" spans="1:18" x14ac:dyDescent="0.25">
      <c r="A63" s="32" t="s">
        <v>171</v>
      </c>
      <c r="B63" s="23">
        <v>1542677.3946883744</v>
      </c>
      <c r="C63" s="24">
        <v>27.677869361823294</v>
      </c>
      <c r="D63" s="19">
        <v>60611373.870618075</v>
      </c>
      <c r="E63" s="6">
        <v>42151220.148773171</v>
      </c>
      <c r="F63" s="11">
        <v>44662298.783557646</v>
      </c>
      <c r="G63" s="15">
        <v>51126214.915502787</v>
      </c>
      <c r="H63" s="21">
        <v>39.289727119429116</v>
      </c>
      <c r="I63" s="8">
        <v>27.323648007752016</v>
      </c>
      <c r="J63" s="13">
        <v>28.951159158314866</v>
      </c>
      <c r="K63" s="30">
        <v>33.141222585834569</v>
      </c>
      <c r="L63" s="37"/>
      <c r="M63" s="67"/>
      <c r="N63" s="46"/>
      <c r="O63" s="40"/>
      <c r="P63" s="38"/>
      <c r="Q63" s="68"/>
      <c r="R63" s="65"/>
    </row>
    <row r="64" spans="1:18" x14ac:dyDescent="0.25">
      <c r="A64" s="32" t="s">
        <v>12</v>
      </c>
      <c r="B64" s="23">
        <v>3268235.8272015681</v>
      </c>
      <c r="C64" s="24">
        <v>61.342804817205497</v>
      </c>
      <c r="D64" s="19">
        <v>651853.92160150479</v>
      </c>
      <c r="E64" s="6">
        <v>4163015.1049359269</v>
      </c>
      <c r="F64" s="11">
        <v>4744638.1237958353</v>
      </c>
      <c r="G64" s="15">
        <v>5227458.5697856527</v>
      </c>
      <c r="H64" s="21">
        <v>0.199451311369919</v>
      </c>
      <c r="I64" s="8">
        <v>1.2737838950255074</v>
      </c>
      <c r="J64" s="13">
        <v>1.4517428896367124</v>
      </c>
      <c r="K64" s="30">
        <v>1.599474103514027</v>
      </c>
      <c r="L64" s="37"/>
      <c r="M64" s="67"/>
      <c r="N64" s="46"/>
      <c r="O64" s="40"/>
      <c r="P64" s="38"/>
      <c r="Q64" s="68"/>
      <c r="R64" s="65"/>
    </row>
    <row r="65" spans="1:18" x14ac:dyDescent="0.25">
      <c r="A65" s="32" t="s">
        <v>148</v>
      </c>
      <c r="B65" s="23">
        <v>623734.15024030465</v>
      </c>
      <c r="C65" s="24">
        <v>52.706463181654705</v>
      </c>
      <c r="D65" s="19">
        <v>41447125.969659284</v>
      </c>
      <c r="E65" s="6">
        <v>58348170.552638665</v>
      </c>
      <c r="F65" s="11">
        <v>57752068.972947024</v>
      </c>
      <c r="G65" s="15">
        <v>55460699.055818699</v>
      </c>
      <c r="H65" s="21">
        <v>66.449986670909468</v>
      </c>
      <c r="I65" s="8">
        <v>93.54653826499478</v>
      </c>
      <c r="J65" s="13">
        <v>92.590840105030352</v>
      </c>
      <c r="K65" s="30">
        <v>88.91720781113473</v>
      </c>
      <c r="L65" s="37"/>
      <c r="M65" s="67"/>
      <c r="N65" s="46"/>
      <c r="O65" s="40"/>
      <c r="P65" s="38"/>
      <c r="Q65" s="68"/>
      <c r="R65" s="65"/>
    </row>
    <row r="66" spans="1:18" x14ac:dyDescent="0.25">
      <c r="A66" s="32" t="s">
        <v>13</v>
      </c>
      <c r="B66" s="23">
        <v>10090.804522715289</v>
      </c>
      <c r="C66" s="24">
        <v>11.165709123757905</v>
      </c>
      <c r="D66" s="19">
        <v>784269.56281760521</v>
      </c>
      <c r="E66" s="6">
        <v>850015.61381401867</v>
      </c>
      <c r="F66" s="11">
        <v>855568.11431882903</v>
      </c>
      <c r="G66" s="15">
        <v>869250.35425843298</v>
      </c>
      <c r="H66" s="21">
        <v>77.721212520978426</v>
      </c>
      <c r="I66" s="8">
        <v>84.236654461054982</v>
      </c>
      <c r="J66" s="13">
        <v>84.786907960893501</v>
      </c>
      <c r="K66" s="30">
        <v>86.142819663355283</v>
      </c>
      <c r="L66" s="37"/>
      <c r="M66" s="67"/>
      <c r="N66" s="46"/>
      <c r="O66" s="40"/>
      <c r="P66" s="38"/>
      <c r="Q66" s="68"/>
      <c r="R66" s="65"/>
    </row>
    <row r="67" spans="1:18" x14ac:dyDescent="0.25">
      <c r="A67" s="32" t="s">
        <v>14</v>
      </c>
      <c r="B67" s="23">
        <v>839109.49156770541</v>
      </c>
      <c r="C67" s="24">
        <v>22.482140008428445</v>
      </c>
      <c r="D67" s="19">
        <v>18361579.963013086</v>
      </c>
      <c r="E67" s="6">
        <v>30198577.701991048</v>
      </c>
      <c r="F67" s="11">
        <v>28694347.588283766</v>
      </c>
      <c r="G67" s="15">
        <v>30023534.081213158</v>
      </c>
      <c r="H67" s="21">
        <v>21.882221745231615</v>
      </c>
      <c r="I67" s="8">
        <v>35.993301844823968</v>
      </c>
      <c r="J67" s="13">
        <v>34.1961899807309</v>
      </c>
      <c r="K67" s="30">
        <v>35.780234144557575</v>
      </c>
      <c r="L67" s="37"/>
      <c r="M67" s="67"/>
      <c r="N67" s="46"/>
      <c r="O67" s="40"/>
      <c r="P67" s="38"/>
      <c r="Q67" s="68"/>
      <c r="R67" s="65"/>
    </row>
    <row r="68" spans="1:18" x14ac:dyDescent="0.25">
      <c r="A68" s="32" t="s">
        <v>104</v>
      </c>
      <c r="B68" s="23">
        <v>1092498.3487441961</v>
      </c>
      <c r="C68" s="24">
        <v>34.891158877120624</v>
      </c>
      <c r="D68" s="19">
        <v>742372.20432410005</v>
      </c>
      <c r="E68" s="6">
        <v>776052.73621477443</v>
      </c>
      <c r="F68" s="11">
        <v>829224.0572399518</v>
      </c>
      <c r="G68" s="15">
        <v>1144425.6534282393</v>
      </c>
      <c r="H68" s="21">
        <v>0.67951791888513269</v>
      </c>
      <c r="I68" s="8">
        <v>0.71034707456636392</v>
      </c>
      <c r="J68" s="13">
        <v>0.75901630258126007</v>
      </c>
      <c r="K68" s="30">
        <v>1.0475307855098659</v>
      </c>
      <c r="L68" s="37"/>
      <c r="M68" s="67"/>
      <c r="N68" s="46"/>
      <c r="O68" s="40"/>
      <c r="P68" s="38"/>
      <c r="Q68" s="68"/>
      <c r="R68" s="65"/>
    </row>
    <row r="69" spans="1:18" x14ac:dyDescent="0.25">
      <c r="A69" s="32" t="s">
        <v>15</v>
      </c>
      <c r="B69" s="23">
        <v>17170993.313704535</v>
      </c>
      <c r="C69" s="24">
        <v>31.529849956317459</v>
      </c>
      <c r="D69" s="19">
        <v>815965069.16225684</v>
      </c>
      <c r="E69" s="6">
        <v>1060644999.0197431</v>
      </c>
      <c r="F69" s="11">
        <v>1100108657.5421436</v>
      </c>
      <c r="G69" s="15">
        <v>1146991168.0520797</v>
      </c>
      <c r="H69" s="21">
        <v>47.519968953165787</v>
      </c>
      <c r="I69" s="8">
        <v>61.769577312293272</v>
      </c>
      <c r="J69" s="13">
        <v>64.067851954966599</v>
      </c>
      <c r="K69" s="30">
        <v>66.79818383812669</v>
      </c>
      <c r="L69" s="37"/>
      <c r="M69" s="67"/>
      <c r="N69" s="46"/>
      <c r="O69" s="40"/>
      <c r="P69" s="38"/>
      <c r="Q69" s="68"/>
      <c r="R69" s="65"/>
    </row>
    <row r="70" spans="1:18" x14ac:dyDescent="0.25">
      <c r="A70" s="32" t="s">
        <v>185</v>
      </c>
      <c r="B70" s="23">
        <v>61694.909316167243</v>
      </c>
      <c r="C70" s="24">
        <v>14.310560746955646</v>
      </c>
      <c r="D70" s="19">
        <v>6754553.5461613573</v>
      </c>
      <c r="E70" s="6">
        <v>7475428.3556726426</v>
      </c>
      <c r="F70" s="11">
        <v>7227873.1820148379</v>
      </c>
      <c r="G70" s="15">
        <v>7008412.135615766</v>
      </c>
      <c r="H70" s="21">
        <v>109.48315867596739</v>
      </c>
      <c r="I70" s="8">
        <v>121.21725031324895</v>
      </c>
      <c r="J70" s="13">
        <v>117.15509856695361</v>
      </c>
      <c r="K70" s="30">
        <v>113.59789994503163</v>
      </c>
      <c r="L70" s="37"/>
      <c r="M70" s="67"/>
      <c r="N70" s="46"/>
      <c r="O70" s="40"/>
      <c r="P70" s="38"/>
      <c r="Q70" s="68"/>
      <c r="R70" s="65"/>
    </row>
    <row r="71" spans="1:18" x14ac:dyDescent="0.25">
      <c r="A71" s="32" t="s">
        <v>105</v>
      </c>
      <c r="B71" s="23">
        <v>874430.25180439127</v>
      </c>
      <c r="C71" s="24">
        <v>26.109805472738849</v>
      </c>
      <c r="D71" s="19">
        <v>378522.2903426236</v>
      </c>
      <c r="E71" s="6">
        <v>363509.10792337777</v>
      </c>
      <c r="F71" s="11">
        <v>414338.95171281765</v>
      </c>
      <c r="G71" s="15">
        <v>632486.03549652442</v>
      </c>
      <c r="H71" s="21">
        <v>0.43287876827401722</v>
      </c>
      <c r="I71" s="8">
        <v>0.41571020646151496</v>
      </c>
      <c r="J71" s="13">
        <v>0.47383876627990296</v>
      </c>
      <c r="K71" s="30">
        <v>0.72331216148044541</v>
      </c>
      <c r="L71" s="35">
        <v>2011</v>
      </c>
      <c r="M71" s="43">
        <v>7.1139999999999999</v>
      </c>
      <c r="N71" s="46">
        <v>2013</v>
      </c>
      <c r="O71" s="40">
        <v>8.9649999999999999</v>
      </c>
      <c r="P71" s="71">
        <f>B71</f>
        <v>874430.25180439127</v>
      </c>
      <c r="Q71" s="55">
        <f>B71*(O71/100)</f>
        <v>78392.672074263668</v>
      </c>
      <c r="R71" s="48">
        <f>Q71*100/P71</f>
        <v>8.9649999999999981</v>
      </c>
    </row>
    <row r="72" spans="1:18" x14ac:dyDescent="0.25">
      <c r="A72" s="32" t="s">
        <v>106</v>
      </c>
      <c r="B72" s="23">
        <v>22381780.520892873</v>
      </c>
      <c r="C72" s="24">
        <v>48.951900599866157</v>
      </c>
      <c r="D72" s="19">
        <v>72714707.476077721</v>
      </c>
      <c r="E72" s="6">
        <v>108067358.46197625</v>
      </c>
      <c r="F72" s="11">
        <v>121266727.96149223</v>
      </c>
      <c r="G72" s="15">
        <v>131019498.07458712</v>
      </c>
      <c r="H72" s="21">
        <v>3.2488348015118915</v>
      </c>
      <c r="I72" s="8">
        <v>4.8283653031617648</v>
      </c>
      <c r="J72" s="13">
        <v>5.4181001305187735</v>
      </c>
      <c r="K72" s="30">
        <v>5.8538460759314237</v>
      </c>
      <c r="L72" s="35">
        <v>2005</v>
      </c>
      <c r="M72" s="43">
        <v>0.82030000000000003</v>
      </c>
      <c r="N72" s="46">
        <v>2013</v>
      </c>
      <c r="O72" s="40">
        <v>1.0940000000000001</v>
      </c>
      <c r="P72" s="71">
        <f>B72</f>
        <v>22381780.520892873</v>
      </c>
      <c r="Q72" s="55">
        <f>B72*(O72/100)</f>
        <v>244856.67889856803</v>
      </c>
      <c r="R72" s="48">
        <f>Q72*100/P72</f>
        <v>1.0940000000000001</v>
      </c>
    </row>
    <row r="73" spans="1:18" x14ac:dyDescent="0.25">
      <c r="A73" s="32" t="s">
        <v>172</v>
      </c>
      <c r="B73" s="23">
        <v>1497.5875377081666</v>
      </c>
      <c r="C73" s="24">
        <v>11.668391145789162</v>
      </c>
      <c r="D73" s="19">
        <v>53939.832945935428</v>
      </c>
      <c r="E73" s="6">
        <v>62001.87666188553</v>
      </c>
      <c r="F73" s="11">
        <v>60778.905854038894</v>
      </c>
      <c r="G73" s="15">
        <v>58501.760305996984</v>
      </c>
      <c r="H73" s="21">
        <v>36.017816379857344</v>
      </c>
      <c r="I73" s="8">
        <v>41.401170282686856</v>
      </c>
      <c r="J73" s="13">
        <v>40.584543022474605</v>
      </c>
      <c r="K73" s="30">
        <v>39.064000489430597</v>
      </c>
      <c r="L73" s="37"/>
      <c r="M73" s="67"/>
      <c r="N73" s="46"/>
      <c r="O73" s="40"/>
      <c r="P73" s="38"/>
      <c r="Q73" s="68"/>
      <c r="R73" s="65"/>
    </row>
    <row r="74" spans="1:18" x14ac:dyDescent="0.25">
      <c r="A74" s="32" t="s">
        <v>16</v>
      </c>
      <c r="B74" s="23">
        <v>144879.04924820946</v>
      </c>
      <c r="C74" s="24">
        <v>12.013439622787969</v>
      </c>
      <c r="D74" s="19">
        <v>5753460.9365037382</v>
      </c>
      <c r="E74" s="6">
        <v>8634393.726951506</v>
      </c>
      <c r="F74" s="11">
        <v>8645844.0366210081</v>
      </c>
      <c r="G74" s="15">
        <v>8493912.933533296</v>
      </c>
      <c r="H74" s="21">
        <v>39.712166571764307</v>
      </c>
      <c r="I74" s="8">
        <v>59.597255584959726</v>
      </c>
      <c r="J74" s="13">
        <v>59.676289163168022</v>
      </c>
      <c r="K74" s="30">
        <v>58.627613706805654</v>
      </c>
      <c r="L74" s="37"/>
      <c r="M74" s="67"/>
      <c r="N74" s="46"/>
      <c r="O74" s="40"/>
      <c r="P74" s="38"/>
      <c r="Q74" s="68"/>
      <c r="R74" s="65"/>
    </row>
    <row r="75" spans="1:18" x14ac:dyDescent="0.25">
      <c r="A75" s="32" t="s">
        <v>17</v>
      </c>
      <c r="B75" s="23">
        <v>269663.04740260891</v>
      </c>
      <c r="C75" s="24">
        <v>31.343558639257484</v>
      </c>
      <c r="D75" s="19">
        <v>1433819.9121801816</v>
      </c>
      <c r="E75" s="6">
        <v>1965289.128590161</v>
      </c>
      <c r="F75" s="11">
        <v>1862615.3293369748</v>
      </c>
      <c r="G75" s="15">
        <v>1767941.4785409402</v>
      </c>
      <c r="H75" s="21">
        <v>5.317079688858807</v>
      </c>
      <c r="I75" s="8">
        <v>7.287943778429419</v>
      </c>
      <c r="J75" s="13">
        <v>6.9071952841802471</v>
      </c>
      <c r="K75" s="30">
        <v>6.5561132515920528</v>
      </c>
      <c r="L75" s="37"/>
      <c r="M75" s="67"/>
      <c r="N75" s="46"/>
      <c r="O75" s="40"/>
      <c r="P75" s="38"/>
      <c r="Q75" s="68"/>
      <c r="R75" s="65"/>
    </row>
    <row r="76" spans="1:18" x14ac:dyDescent="0.25">
      <c r="A76" s="32" t="s">
        <v>60</v>
      </c>
      <c r="B76" s="23">
        <v>896512.66345315857</v>
      </c>
      <c r="C76" s="24">
        <v>39.966866464280997</v>
      </c>
      <c r="D76" s="19">
        <v>7397901.2653730679</v>
      </c>
      <c r="E76" s="6">
        <v>9496093.0050725825</v>
      </c>
      <c r="F76" s="11">
        <v>9994811.0033006035</v>
      </c>
      <c r="G76" s="15">
        <v>11581402.904686058</v>
      </c>
      <c r="H76" s="21">
        <v>8.2518647721919187</v>
      </c>
      <c r="I76" s="8">
        <v>10.592257524278393</v>
      </c>
      <c r="J76" s="13">
        <v>11.148544143038553</v>
      </c>
      <c r="K76" s="30">
        <v>12.918281444098273</v>
      </c>
      <c r="L76" s="37"/>
      <c r="M76" s="67"/>
      <c r="N76" s="46"/>
      <c r="O76" s="40"/>
      <c r="P76" s="38"/>
      <c r="Q76" s="68"/>
      <c r="R76" s="65"/>
    </row>
    <row r="77" spans="1:18" x14ac:dyDescent="0.25">
      <c r="A77" s="32" t="s">
        <v>107</v>
      </c>
      <c r="B77" s="23">
        <v>14978466.303011296</v>
      </c>
      <c r="C77" s="24">
        <v>52.67905840766344</v>
      </c>
      <c r="D77" s="19">
        <v>20369450.60059534</v>
      </c>
      <c r="E77" s="6">
        <v>32876391.316983949</v>
      </c>
      <c r="F77" s="11">
        <v>36951701.367283329</v>
      </c>
      <c r="G77" s="15">
        <v>46348969.158046521</v>
      </c>
      <c r="H77" s="21">
        <v>1.3599156407956288</v>
      </c>
      <c r="I77" s="8">
        <v>2.1949165241262496</v>
      </c>
      <c r="J77" s="13">
        <v>2.4669883164109061</v>
      </c>
      <c r="K77" s="30">
        <v>3.094373497287132</v>
      </c>
      <c r="L77" s="35">
        <v>2013</v>
      </c>
      <c r="M77" s="43">
        <v>1.6850000000000001</v>
      </c>
      <c r="N77" s="46" t="s">
        <v>211</v>
      </c>
      <c r="O77" s="40" t="s">
        <v>211</v>
      </c>
      <c r="P77" s="70">
        <f>B77</f>
        <v>14978466.303011296</v>
      </c>
      <c r="Q77" s="54">
        <f>B77*(M77/100)</f>
        <v>252387.15720574034</v>
      </c>
      <c r="R77" s="59">
        <f>Q77*100/P77</f>
        <v>1.6849999999999998</v>
      </c>
    </row>
    <row r="78" spans="1:18" x14ac:dyDescent="0.25">
      <c r="A78" s="32" t="s">
        <v>18</v>
      </c>
      <c r="B78" s="23">
        <v>3322614.5105604329</v>
      </c>
      <c r="C78" s="24">
        <v>24.58707309293364</v>
      </c>
      <c r="D78" s="19">
        <v>46549688.453663774</v>
      </c>
      <c r="E78" s="6">
        <v>64654342.847557679</v>
      </c>
      <c r="F78" s="11">
        <v>66388516.194686219</v>
      </c>
      <c r="G78" s="15">
        <v>69128986.212591857</v>
      </c>
      <c r="H78" s="21">
        <v>14.009957611908501</v>
      </c>
      <c r="I78" s="8">
        <v>19.458875726348491</v>
      </c>
      <c r="J78" s="13">
        <v>19.980806074156437</v>
      </c>
      <c r="K78" s="30">
        <v>20.805599323326771</v>
      </c>
      <c r="L78" s="35">
        <v>2008</v>
      </c>
      <c r="M78" s="43">
        <v>0.63829999999999998</v>
      </c>
      <c r="N78" s="46" t="s">
        <v>211</v>
      </c>
      <c r="O78" s="40" t="s">
        <v>211</v>
      </c>
      <c r="P78" s="70">
        <f>B78</f>
        <v>3322614.5105604329</v>
      </c>
      <c r="Q78" s="54">
        <f>B78*(M78/100)</f>
        <v>21208.248420907243</v>
      </c>
      <c r="R78" s="59">
        <f>Q78*100/P78</f>
        <v>0.63829999999999987</v>
      </c>
    </row>
    <row r="79" spans="1:18" x14ac:dyDescent="0.25">
      <c r="A79" s="32" t="s">
        <v>133</v>
      </c>
      <c r="B79" s="23">
        <v>1.8178040644652922</v>
      </c>
      <c r="C79" s="24">
        <v>23.857142857142858</v>
      </c>
      <c r="D79" s="19">
        <v>30.783912375569344</v>
      </c>
      <c r="E79" s="6">
        <v>28.038819342851639</v>
      </c>
      <c r="F79" s="11">
        <v>23.033077731728554</v>
      </c>
      <c r="G79" s="15">
        <v>17.887774720788002</v>
      </c>
      <c r="H79" s="21">
        <v>16.934670230602904</v>
      </c>
      <c r="I79" s="8">
        <v>15.424555314271052</v>
      </c>
      <c r="J79" s="13">
        <v>12.670825300692538</v>
      </c>
      <c r="K79" s="30">
        <v>9.8403205661495203</v>
      </c>
      <c r="L79" s="37"/>
      <c r="M79" s="67"/>
      <c r="N79" s="46"/>
      <c r="O79" s="40"/>
      <c r="P79" s="38"/>
      <c r="Q79" s="68"/>
      <c r="R79" s="65"/>
    </row>
    <row r="80" spans="1:18" x14ac:dyDescent="0.25">
      <c r="A80" s="32" t="s">
        <v>108</v>
      </c>
      <c r="B80" s="23">
        <v>2297834.5553884599</v>
      </c>
      <c r="C80" s="24">
        <v>34.147419661346831</v>
      </c>
      <c r="D80" s="19">
        <v>15566040.713264219</v>
      </c>
      <c r="E80" s="6">
        <v>15392542.435659837</v>
      </c>
      <c r="F80" s="11">
        <v>14993509.734863995</v>
      </c>
      <c r="G80" s="15">
        <v>14099903.218044741</v>
      </c>
      <c r="H80" s="21">
        <v>6.7742217022376989</v>
      </c>
      <c r="I80" s="8">
        <v>6.6990048255214951</v>
      </c>
      <c r="J80" s="13">
        <v>6.5250606053007463</v>
      </c>
      <c r="K80" s="30">
        <v>6.1361698930761728</v>
      </c>
      <c r="L80" s="35">
        <v>2005</v>
      </c>
      <c r="M80" s="43">
        <v>0.92310000000000003</v>
      </c>
      <c r="N80" s="46" t="s">
        <v>211</v>
      </c>
      <c r="O80" s="40" t="s">
        <v>211</v>
      </c>
      <c r="P80" s="70">
        <f>B80</f>
        <v>2297834.5553884599</v>
      </c>
      <c r="Q80" s="54">
        <f>B80*(M80/100)</f>
        <v>21211.310780790875</v>
      </c>
      <c r="R80" s="59">
        <f>Q80*100/P80</f>
        <v>0.92310000000000014</v>
      </c>
    </row>
    <row r="81" spans="1:18" x14ac:dyDescent="0.25">
      <c r="A81" s="32" t="s">
        <v>149</v>
      </c>
      <c r="B81" s="23">
        <v>421.62169241316536</v>
      </c>
      <c r="C81" s="24">
        <v>11.85250917992656</v>
      </c>
      <c r="D81" s="19">
        <v>52708.173675775528</v>
      </c>
      <c r="E81" s="6">
        <v>53217.655859187245</v>
      </c>
      <c r="F81" s="11">
        <v>51376.797484315932</v>
      </c>
      <c r="G81" s="15">
        <v>49481.864416845143</v>
      </c>
      <c r="H81" s="21">
        <v>125.01295503582512</v>
      </c>
      <c r="I81" s="8">
        <v>126.22134206282004</v>
      </c>
      <c r="J81" s="13">
        <v>121.85520434268733</v>
      </c>
      <c r="K81" s="30">
        <v>117.36081256548755</v>
      </c>
      <c r="L81" s="37"/>
      <c r="M81" s="67"/>
      <c r="N81" s="46"/>
      <c r="O81" s="40"/>
      <c r="P81" s="38"/>
      <c r="Q81" s="68"/>
      <c r="R81" s="65"/>
    </row>
    <row r="82" spans="1:18" x14ac:dyDescent="0.25">
      <c r="A82" s="32" t="s">
        <v>164</v>
      </c>
      <c r="B82" s="23">
        <v>5395.9826470239077</v>
      </c>
      <c r="C82" s="24">
        <v>16.220273542307442</v>
      </c>
      <c r="D82" s="19">
        <v>106949.74989754707</v>
      </c>
      <c r="E82" s="6">
        <v>102478.25658864528</v>
      </c>
      <c r="F82" s="11">
        <v>88432.364159893245</v>
      </c>
      <c r="G82" s="15">
        <v>84500.3060771171</v>
      </c>
      <c r="H82" s="21">
        <v>19.820254603030271</v>
      </c>
      <c r="I82" s="8">
        <v>18.992205225406735</v>
      </c>
      <c r="J82" s="13">
        <v>16.388556069331894</v>
      </c>
      <c r="K82" s="30">
        <v>15.659855044886454</v>
      </c>
      <c r="L82" s="37"/>
      <c r="M82" s="67"/>
      <c r="N82" s="46"/>
      <c r="O82" s="40"/>
      <c r="P82" s="38"/>
      <c r="Q82" s="68"/>
      <c r="R82" s="65"/>
    </row>
    <row r="83" spans="1:18" x14ac:dyDescent="0.25">
      <c r="A83" s="32" t="s">
        <v>150</v>
      </c>
      <c r="B83" s="23">
        <v>2582070.2631025212</v>
      </c>
      <c r="C83" s="24">
        <v>57.206615747731085</v>
      </c>
      <c r="D83" s="19">
        <v>154729163.35817257</v>
      </c>
      <c r="E83" s="6">
        <v>171318050.09405881</v>
      </c>
      <c r="F83" s="11">
        <v>165422589.31307843</v>
      </c>
      <c r="G83" s="15">
        <v>166388139.24361891</v>
      </c>
      <c r="H83" s="21">
        <v>59.924458899989681</v>
      </c>
      <c r="I83" s="8">
        <v>66.349104647605259</v>
      </c>
      <c r="J83" s="13">
        <v>64.065874456225174</v>
      </c>
      <c r="K83" s="30">
        <v>64.439818552301134</v>
      </c>
      <c r="L83" s="37"/>
      <c r="M83" s="67"/>
      <c r="N83" s="46"/>
      <c r="O83" s="40"/>
      <c r="P83" s="38"/>
      <c r="Q83" s="68"/>
      <c r="R83" s="65"/>
    </row>
    <row r="84" spans="1:18" x14ac:dyDescent="0.25">
      <c r="A84" s="32" t="s">
        <v>20</v>
      </c>
      <c r="B84" s="23">
        <v>873318.8768775292</v>
      </c>
      <c r="C84" s="24">
        <v>16.414584265929701</v>
      </c>
      <c r="D84" s="19">
        <v>17002569.755071074</v>
      </c>
      <c r="E84" s="6">
        <v>24514896.470561773</v>
      </c>
      <c r="F84" s="11">
        <v>24894273.501964901</v>
      </c>
      <c r="G84" s="15">
        <v>25208854.347855341</v>
      </c>
      <c r="H84" s="21">
        <v>19.468913595297732</v>
      </c>
      <c r="I84" s="8">
        <v>28.070974035099244</v>
      </c>
      <c r="J84" s="13">
        <v>28.505365177690962</v>
      </c>
      <c r="K84" s="30">
        <v>28.86557821581421</v>
      </c>
      <c r="L84" s="37"/>
      <c r="M84" s="67"/>
      <c r="N84" s="46"/>
      <c r="O84" s="40"/>
      <c r="P84" s="38"/>
      <c r="Q84" s="68"/>
      <c r="R84" s="65"/>
    </row>
    <row r="85" spans="1:18" x14ac:dyDescent="0.25">
      <c r="A85" s="32" t="s">
        <v>19</v>
      </c>
      <c r="B85" s="23">
        <v>152908.57281236388</v>
      </c>
      <c r="C85" s="24">
        <v>14.04783790892027</v>
      </c>
      <c r="D85" s="19">
        <v>1024112.4282714967</v>
      </c>
      <c r="E85" s="6">
        <v>1655577.2941877097</v>
      </c>
      <c r="F85" s="11">
        <v>1652281.5988469124</v>
      </c>
      <c r="G85" s="15">
        <v>1617597.1132152192</v>
      </c>
      <c r="H85" s="21">
        <v>6.697547491520953</v>
      </c>
      <c r="I85" s="8">
        <v>10.828113681969954</v>
      </c>
      <c r="J85" s="13">
        <v>10.805683216168978</v>
      </c>
      <c r="K85" s="30">
        <v>10.578851685446008</v>
      </c>
      <c r="L85" s="37"/>
      <c r="M85" s="67"/>
      <c r="N85" s="46"/>
      <c r="O85" s="40"/>
      <c r="P85" s="38"/>
      <c r="Q85" s="68"/>
      <c r="R85" s="65"/>
    </row>
    <row r="86" spans="1:18" x14ac:dyDescent="0.25">
      <c r="A86" s="32" t="s">
        <v>173</v>
      </c>
      <c r="B86" s="23">
        <v>42898.532278184888</v>
      </c>
      <c r="C86" s="24">
        <v>16.957531399656638</v>
      </c>
      <c r="D86" s="19">
        <v>326185.40664002486</v>
      </c>
      <c r="E86" s="6">
        <v>456751.87511364557</v>
      </c>
      <c r="F86" s="11">
        <v>427718.04592576623</v>
      </c>
      <c r="G86" s="15">
        <v>420366.94121781364</v>
      </c>
      <c r="H86" s="21">
        <v>7.6036495730157956</v>
      </c>
      <c r="I86" s="8">
        <v>10.647261126598421</v>
      </c>
      <c r="J86" s="13">
        <v>9.9704587362601433</v>
      </c>
      <c r="K86" s="30">
        <v>9.7990984514773736</v>
      </c>
      <c r="L86" s="37"/>
      <c r="M86" s="67"/>
      <c r="N86" s="46"/>
      <c r="O86" s="40"/>
      <c r="P86" s="38"/>
      <c r="Q86" s="68"/>
      <c r="R86" s="65"/>
    </row>
    <row r="87" spans="1:18" x14ac:dyDescent="0.25">
      <c r="A87" s="32" t="s">
        <v>151</v>
      </c>
      <c r="B87" s="23">
        <v>198421.04202492419</v>
      </c>
      <c r="C87" s="24">
        <v>14.376288472792028</v>
      </c>
      <c r="D87" s="19">
        <v>18425008.833149575</v>
      </c>
      <c r="E87" s="6">
        <v>20920686.154966082</v>
      </c>
      <c r="F87" s="11">
        <v>19910203.159581274</v>
      </c>
      <c r="G87" s="15">
        <v>19452694.778298851</v>
      </c>
      <c r="H87" s="21">
        <v>92.858139666634557</v>
      </c>
      <c r="I87" s="8">
        <v>105.43582445423394</v>
      </c>
      <c r="J87" s="13">
        <v>100.34320431136685</v>
      </c>
      <c r="K87" s="30">
        <v>98.037459030455793</v>
      </c>
      <c r="L87" s="37"/>
      <c r="M87" s="67"/>
      <c r="N87" s="46"/>
      <c r="O87" s="40"/>
      <c r="P87" s="38"/>
      <c r="Q87" s="68"/>
      <c r="R87" s="65"/>
    </row>
    <row r="88" spans="1:18" x14ac:dyDescent="0.25">
      <c r="A88" s="32" t="s">
        <v>152</v>
      </c>
      <c r="B88" s="23">
        <v>1760632.0475924916</v>
      </c>
      <c r="C88" s="24">
        <v>56.023567646276447</v>
      </c>
      <c r="D88" s="19">
        <v>127042834.37227431</v>
      </c>
      <c r="E88" s="6">
        <v>143736087.15082252</v>
      </c>
      <c r="F88" s="11">
        <v>136895399.01061419</v>
      </c>
      <c r="G88" s="15">
        <v>137862898.56890368</v>
      </c>
      <c r="H88" s="21">
        <v>72.157515561524704</v>
      </c>
      <c r="I88" s="8">
        <v>81.638913336474189</v>
      </c>
      <c r="J88" s="13">
        <v>77.753554013631941</v>
      </c>
      <c r="K88" s="30">
        <v>78.303072329859603</v>
      </c>
      <c r="L88" s="37"/>
      <c r="M88" s="67"/>
      <c r="N88" s="46"/>
      <c r="O88" s="40"/>
      <c r="P88" s="38"/>
      <c r="Q88" s="68"/>
      <c r="R88" s="65"/>
    </row>
    <row r="89" spans="1:18" x14ac:dyDescent="0.25">
      <c r="A89" s="32" t="s">
        <v>95</v>
      </c>
      <c r="B89" s="23">
        <v>501.48533565257759</v>
      </c>
      <c r="C89" s="24">
        <v>15.611995933581836</v>
      </c>
      <c r="D89" s="19">
        <v>71960.478887706995</v>
      </c>
      <c r="E89" s="6">
        <v>77539.627702236176</v>
      </c>
      <c r="F89" s="11">
        <v>77418.584318175912</v>
      </c>
      <c r="G89" s="15">
        <v>77882.713498428464</v>
      </c>
      <c r="H89" s="21">
        <v>143.49468224043994</v>
      </c>
      <c r="I89" s="8">
        <v>154.61993041398642</v>
      </c>
      <c r="J89" s="13">
        <v>154.37856067602041</v>
      </c>
      <c r="K89" s="30">
        <v>155.30406965356326</v>
      </c>
      <c r="L89" s="37"/>
      <c r="M89" s="67"/>
      <c r="N89" s="46"/>
      <c r="O89" s="40"/>
      <c r="P89" s="38"/>
      <c r="Q89" s="68"/>
      <c r="R89" s="65"/>
    </row>
    <row r="90" spans="1:18" x14ac:dyDescent="0.25">
      <c r="A90" s="32" t="s">
        <v>109</v>
      </c>
      <c r="B90" s="23">
        <v>5395948.8924705889</v>
      </c>
      <c r="C90" s="24">
        <v>63.744623212763301</v>
      </c>
      <c r="D90" s="19">
        <v>9604808.6661751252</v>
      </c>
      <c r="E90" s="6">
        <v>13540651.786570281</v>
      </c>
      <c r="F90" s="11">
        <v>14696566.870252298</v>
      </c>
      <c r="G90" s="15">
        <v>16727559.197436979</v>
      </c>
      <c r="H90" s="21">
        <v>1.7800036393186571</v>
      </c>
      <c r="I90" s="8">
        <v>2.5094106813103187</v>
      </c>
      <c r="J90" s="13">
        <v>2.7236297383690244</v>
      </c>
      <c r="K90" s="30">
        <v>3.1000217998317807</v>
      </c>
      <c r="L90" s="35">
        <v>2005</v>
      </c>
      <c r="M90" s="43">
        <v>0.1135</v>
      </c>
      <c r="N90" s="46">
        <v>2013</v>
      </c>
      <c r="O90" s="40">
        <v>0.17419999999999999</v>
      </c>
      <c r="P90" s="71">
        <f>B90</f>
        <v>5395948.8924705889</v>
      </c>
      <c r="Q90" s="55">
        <f>B90*(O90/100)</f>
        <v>9399.7429706837647</v>
      </c>
      <c r="R90" s="48">
        <f>Q90*100/P90</f>
        <v>0.17419999999999997</v>
      </c>
    </row>
    <row r="91" spans="1:18" x14ac:dyDescent="0.25">
      <c r="A91" s="32" t="s">
        <v>110</v>
      </c>
      <c r="B91" s="23">
        <v>75138.724188641558</v>
      </c>
      <c r="C91" s="24">
        <v>20.613502391944433</v>
      </c>
      <c r="D91" s="19">
        <v>518319.95802321378</v>
      </c>
      <c r="E91" s="6">
        <v>608785.12897892343</v>
      </c>
      <c r="F91" s="11">
        <v>638602.2866862365</v>
      </c>
      <c r="G91" s="15">
        <v>609019.76142243622</v>
      </c>
      <c r="H91" s="21">
        <v>6.8981735266349693</v>
      </c>
      <c r="I91" s="8">
        <v>8.1026569848810848</v>
      </c>
      <c r="J91" s="13">
        <v>8.4989769733510006</v>
      </c>
      <c r="K91" s="30">
        <v>8.105271522756297</v>
      </c>
      <c r="L91" s="37"/>
      <c r="M91" s="67"/>
      <c r="N91" s="46"/>
      <c r="O91" s="40"/>
      <c r="P91" s="38"/>
      <c r="Q91" s="68"/>
      <c r="R91" s="65"/>
    </row>
    <row r="92" spans="1:18" x14ac:dyDescent="0.25">
      <c r="A92" s="32" t="s">
        <v>61</v>
      </c>
      <c r="B92" s="23">
        <v>146132868.74927527</v>
      </c>
      <c r="C92" s="24">
        <v>58.204068319491178</v>
      </c>
      <c r="D92" s="19">
        <v>1524398551.209281</v>
      </c>
      <c r="E92" s="6">
        <v>1729769888.8708572</v>
      </c>
      <c r="F92" s="11">
        <v>1770168383.0453932</v>
      </c>
      <c r="G92" s="15">
        <v>1884270556.7672355</v>
      </c>
      <c r="H92" s="21">
        <v>10.431592592798129</v>
      </c>
      <c r="I92" s="8">
        <v>11.836972722839729</v>
      </c>
      <c r="J92" s="13">
        <v>12.113417044337414</v>
      </c>
      <c r="K92" s="30">
        <v>12.894228197217817</v>
      </c>
      <c r="L92" s="35">
        <v>2013</v>
      </c>
      <c r="M92" s="43">
        <v>0.95930000000000004</v>
      </c>
      <c r="N92" s="46" t="s">
        <v>211</v>
      </c>
      <c r="O92" s="40" t="s">
        <v>211</v>
      </c>
      <c r="P92" s="70">
        <f>B92</f>
        <v>146132868.74927527</v>
      </c>
      <c r="Q92" s="54">
        <f>B92*(M92/100)</f>
        <v>1401852.6099117978</v>
      </c>
      <c r="R92" s="59">
        <f>Q92*100/P92</f>
        <v>0.95930000000000015</v>
      </c>
    </row>
    <row r="93" spans="1:18" x14ac:dyDescent="0.25">
      <c r="A93" s="32" t="s">
        <v>62</v>
      </c>
      <c r="B93" s="23">
        <v>6709781.5619665906</v>
      </c>
      <c r="C93" s="24">
        <v>21.070320836056474</v>
      </c>
      <c r="D93" s="19">
        <v>239638244.20051926</v>
      </c>
      <c r="E93" s="6">
        <v>288344911.04513526</v>
      </c>
      <c r="F93" s="11">
        <v>290358994.68802154</v>
      </c>
      <c r="G93" s="15">
        <v>287219046.96348262</v>
      </c>
      <c r="H93" s="21">
        <v>35.714760903525296</v>
      </c>
      <c r="I93" s="8">
        <v>42.975367628519393</v>
      </c>
      <c r="J93" s="13">
        <v>43.273986195598198</v>
      </c>
      <c r="K93" s="30">
        <v>42.806020480836743</v>
      </c>
      <c r="L93" s="37"/>
      <c r="M93" s="67"/>
      <c r="N93" s="46"/>
      <c r="O93" s="40"/>
      <c r="P93" s="38"/>
      <c r="Q93" s="68"/>
      <c r="R93" s="65"/>
    </row>
    <row r="94" spans="1:18" x14ac:dyDescent="0.25">
      <c r="A94" s="32" t="s">
        <v>202</v>
      </c>
      <c r="B94" s="23">
        <v>17499647.738607172</v>
      </c>
      <c r="C94" s="24">
        <v>45.014474812303966</v>
      </c>
      <c r="D94" s="19">
        <v>21700707.859639104</v>
      </c>
      <c r="E94" s="6">
        <v>32959979.997863419</v>
      </c>
      <c r="F94" s="11">
        <v>34792590.773946986</v>
      </c>
      <c r="G94" s="15">
        <v>43592331.299451299</v>
      </c>
      <c r="H94" s="21">
        <v>1.2400654106747353</v>
      </c>
      <c r="I94" s="8">
        <v>1.8834662376626956</v>
      </c>
      <c r="J94" s="13">
        <v>1.9881880649053676</v>
      </c>
      <c r="K94" s="30">
        <v>2.4910405026770492</v>
      </c>
      <c r="L94" s="37"/>
      <c r="M94" s="67"/>
      <c r="N94" s="46"/>
      <c r="O94" s="40"/>
      <c r="P94" s="38"/>
      <c r="Q94" s="68"/>
      <c r="R94" s="65"/>
    </row>
    <row r="95" spans="1:18" x14ac:dyDescent="0.25">
      <c r="A95" s="32" t="s">
        <v>63</v>
      </c>
      <c r="B95" s="23">
        <v>10670287.084890405</v>
      </c>
      <c r="C95" s="24">
        <v>51.431924062861071</v>
      </c>
      <c r="D95" s="19">
        <v>17539988.771899574</v>
      </c>
      <c r="E95" s="6">
        <v>33273669.354764529</v>
      </c>
      <c r="F95" s="11">
        <v>32933226.661894795</v>
      </c>
      <c r="G95" s="15">
        <v>36059497.058622852</v>
      </c>
      <c r="H95" s="21">
        <v>1.6438160128547026</v>
      </c>
      <c r="I95" s="8">
        <v>3.118348090360334</v>
      </c>
      <c r="J95" s="13">
        <v>3.0864424171426177</v>
      </c>
      <c r="K95" s="30">
        <v>3.379430822408207</v>
      </c>
      <c r="L95" s="35">
        <v>2012</v>
      </c>
      <c r="M95" s="43">
        <v>0.3458</v>
      </c>
      <c r="N95" s="46" t="s">
        <v>211</v>
      </c>
      <c r="O95" s="40" t="s">
        <v>211</v>
      </c>
      <c r="P95" s="70">
        <f>B95</f>
        <v>10670287.084890405</v>
      </c>
      <c r="Q95" s="54">
        <f>B95*(M95/100)</f>
        <v>36897.852739551025</v>
      </c>
      <c r="R95" s="59">
        <f>Q95*100/P95</f>
        <v>0.34580000000000005</v>
      </c>
    </row>
    <row r="96" spans="1:18" x14ac:dyDescent="0.25">
      <c r="A96" s="32" t="s">
        <v>111</v>
      </c>
      <c r="B96" s="23">
        <v>2218442.0934935897</v>
      </c>
      <c r="C96" s="24">
        <v>35.381641275880497</v>
      </c>
      <c r="D96" s="19">
        <v>8114044.3325766902</v>
      </c>
      <c r="E96" s="6">
        <v>9263058.4914841503</v>
      </c>
      <c r="F96" s="11">
        <v>9716496.4671148229</v>
      </c>
      <c r="G96" s="15">
        <v>11327581.158232141</v>
      </c>
      <c r="H96" s="21">
        <v>3.6575416398625671</v>
      </c>
      <c r="I96" s="8">
        <v>4.1754790529135422</v>
      </c>
      <c r="J96" s="13">
        <v>4.3798738293021389</v>
      </c>
      <c r="K96" s="30">
        <v>5.1060972884775788</v>
      </c>
      <c r="L96" s="35">
        <v>2005</v>
      </c>
      <c r="M96" s="43">
        <v>9.4000000000000004E-3</v>
      </c>
      <c r="N96" s="46">
        <v>2013</v>
      </c>
      <c r="O96" s="41">
        <v>1.89E-2</v>
      </c>
      <c r="P96" s="71">
        <f>B96</f>
        <v>2218442.0934935897</v>
      </c>
      <c r="Q96" s="55">
        <f>B96*(O96/100)</f>
        <v>419.28555567028849</v>
      </c>
      <c r="R96" s="61">
        <f>Q96*100/P96</f>
        <v>1.8900000000000004E-2</v>
      </c>
    </row>
    <row r="97" spans="1:18" x14ac:dyDescent="0.25">
      <c r="A97" s="32" t="s">
        <v>64</v>
      </c>
      <c r="B97" s="23">
        <v>396324.57591429818</v>
      </c>
      <c r="C97" s="24">
        <v>46.484461336547199</v>
      </c>
      <c r="D97" s="19">
        <v>1102196.7533701614</v>
      </c>
      <c r="E97" s="6">
        <v>852430.20814710308</v>
      </c>
      <c r="F97" s="11">
        <v>589807.94611508143</v>
      </c>
      <c r="G97" s="15">
        <v>366128.18918028497</v>
      </c>
      <c r="H97" s="21">
        <v>2.7810456891992033</v>
      </c>
      <c r="I97" s="8">
        <v>2.1508386306365059</v>
      </c>
      <c r="J97" s="13">
        <v>1.4881942275581275</v>
      </c>
      <c r="K97" s="30">
        <v>0.92380894708749295</v>
      </c>
      <c r="L97" s="37"/>
      <c r="M97" s="67"/>
      <c r="N97" s="46"/>
      <c r="O97" s="40"/>
      <c r="P97" s="38"/>
      <c r="Q97" s="68"/>
      <c r="R97" s="65"/>
    </row>
    <row r="98" spans="1:18" x14ac:dyDescent="0.25">
      <c r="A98" s="32" t="s">
        <v>135</v>
      </c>
      <c r="B98" s="23">
        <v>6787770.9512500484</v>
      </c>
      <c r="C98" s="24">
        <v>34.206598288173431</v>
      </c>
      <c r="D98" s="19">
        <v>73612269.181729838</v>
      </c>
      <c r="E98" s="6">
        <v>85895262.769881681</v>
      </c>
      <c r="F98" s="11">
        <v>85319750.369255736</v>
      </c>
      <c r="G98" s="15">
        <v>81598056.214211464</v>
      </c>
      <c r="H98" s="21">
        <v>10.844836944324598</v>
      </c>
      <c r="I98" s="8">
        <v>12.65448812980323</v>
      </c>
      <c r="J98" s="13">
        <v>12.56962719897658</v>
      </c>
      <c r="K98" s="30">
        <v>12.02133318879657</v>
      </c>
      <c r="L98" s="35">
        <v>2005</v>
      </c>
      <c r="M98" s="43">
        <v>1.1160000000000001</v>
      </c>
      <c r="N98" s="46">
        <v>2013</v>
      </c>
      <c r="O98" s="40">
        <v>5.6479999999999997</v>
      </c>
      <c r="P98" s="71">
        <f>B98</f>
        <v>6787770.9512500484</v>
      </c>
      <c r="Q98" s="55">
        <f>B98*(O98/100)</f>
        <v>383373.30332660268</v>
      </c>
      <c r="R98" s="48">
        <f>Q98*100/P98</f>
        <v>5.6479999999999988</v>
      </c>
    </row>
    <row r="99" spans="1:18" x14ac:dyDescent="0.25">
      <c r="A99" s="32" t="s">
        <v>153</v>
      </c>
      <c r="B99" s="23">
        <v>24673.67501508127</v>
      </c>
      <c r="C99" s="24">
        <v>15.967624454948259</v>
      </c>
      <c r="D99" s="19">
        <v>826017.2406344451</v>
      </c>
      <c r="E99" s="6">
        <v>808173.63931212761</v>
      </c>
      <c r="F99" s="11">
        <v>760797.50965210982</v>
      </c>
      <c r="G99" s="15">
        <v>741003.13031711616</v>
      </c>
      <c r="H99" s="21">
        <v>33.477673679723807</v>
      </c>
      <c r="I99" s="8">
        <v>32.756566629551358</v>
      </c>
      <c r="J99" s="13">
        <v>30.83438154985377</v>
      </c>
      <c r="K99" s="30">
        <v>30.032134648129777</v>
      </c>
      <c r="L99" s="37"/>
      <c r="M99" s="67"/>
      <c r="N99" s="46"/>
      <c r="O99" s="40"/>
      <c r="P99" s="38"/>
      <c r="Q99" s="68"/>
      <c r="R99" s="65"/>
    </row>
    <row r="100" spans="1:18" x14ac:dyDescent="0.25">
      <c r="A100" s="32" t="s">
        <v>65</v>
      </c>
      <c r="B100" s="23">
        <v>2787358.2504694136</v>
      </c>
      <c r="C100" s="24">
        <v>26.213387770862415</v>
      </c>
      <c r="D100" s="19">
        <v>98857810.151391566</v>
      </c>
      <c r="E100" s="6">
        <v>107654016.94319741</v>
      </c>
      <c r="F100" s="11">
        <v>113475543.7877907</v>
      </c>
      <c r="G100" s="15">
        <v>120101050.25588703</v>
      </c>
      <c r="H100" s="21">
        <v>35.466488792656314</v>
      </c>
      <c r="I100" s="8">
        <v>38.623326433696967</v>
      </c>
      <c r="J100" s="13">
        <v>40.710785478931712</v>
      </c>
      <c r="K100" s="30">
        <v>43.087769659914024</v>
      </c>
      <c r="L100" s="37"/>
      <c r="M100" s="67"/>
      <c r="N100" s="46"/>
      <c r="O100" s="40"/>
      <c r="P100" s="38"/>
      <c r="Q100" s="68"/>
      <c r="R100" s="65"/>
    </row>
    <row r="101" spans="1:18" x14ac:dyDescent="0.25">
      <c r="A101" s="32" t="s">
        <v>66</v>
      </c>
      <c r="B101" s="23">
        <v>369275.48815924051</v>
      </c>
      <c r="C101" s="24">
        <v>36.823089622564709</v>
      </c>
      <c r="D101" s="19">
        <v>502508.84597553289</v>
      </c>
      <c r="E101" s="6">
        <v>648757.12743373204</v>
      </c>
      <c r="F101" s="11">
        <v>530560.85753039259</v>
      </c>
      <c r="G101" s="15">
        <v>376468.46048711945</v>
      </c>
      <c r="H101" s="21">
        <v>1.360796646645658</v>
      </c>
      <c r="I101" s="8">
        <v>1.7568377762294698</v>
      </c>
      <c r="J101" s="13">
        <v>1.436761644199904</v>
      </c>
      <c r="K101" s="30">
        <v>1.0194786075938438</v>
      </c>
      <c r="L101" s="37"/>
      <c r="M101" s="67"/>
      <c r="N101" s="46"/>
      <c r="O101" s="40"/>
      <c r="P101" s="38"/>
      <c r="Q101" s="68"/>
      <c r="R101" s="65"/>
    </row>
    <row r="102" spans="1:18" x14ac:dyDescent="0.25">
      <c r="A102" s="32" t="s">
        <v>67</v>
      </c>
      <c r="B102" s="23">
        <v>31362312.707434122</v>
      </c>
      <c r="C102" s="24">
        <v>36.249773884532573</v>
      </c>
      <c r="D102" s="19">
        <v>17983927.172911428</v>
      </c>
      <c r="E102" s="6">
        <v>22524018.532529451</v>
      </c>
      <c r="F102" s="11">
        <v>28785844.655992083</v>
      </c>
      <c r="G102" s="15">
        <v>32280077.139419209</v>
      </c>
      <c r="H102" s="21">
        <v>0.57342477707801565</v>
      </c>
      <c r="I102" s="8">
        <v>0.71818753110596034</v>
      </c>
      <c r="J102" s="13">
        <v>0.91784827619452591</v>
      </c>
      <c r="K102" s="30">
        <v>1.0292632893672902</v>
      </c>
      <c r="L102" s="35">
        <v>2007</v>
      </c>
      <c r="M102" s="43">
        <v>2.0950000000000002</v>
      </c>
      <c r="N102" s="46">
        <v>2013</v>
      </c>
      <c r="O102" s="40">
        <v>6.8040000000000003</v>
      </c>
      <c r="P102" s="71">
        <f>B102</f>
        <v>31362312.707434122</v>
      </c>
      <c r="Q102" s="55">
        <f>B102*(O102/100)</f>
        <v>2133891.7566138175</v>
      </c>
      <c r="R102" s="48">
        <f>Q102*100/P102</f>
        <v>6.8039999999999994</v>
      </c>
    </row>
    <row r="103" spans="1:18" x14ac:dyDescent="0.25">
      <c r="A103" s="32" t="s">
        <v>21</v>
      </c>
      <c r="B103" s="23">
        <v>7650383.4846704835</v>
      </c>
      <c r="C103" s="24">
        <v>27.970996527950373</v>
      </c>
      <c r="D103" s="19">
        <v>199210277.57530683</v>
      </c>
      <c r="E103" s="6">
        <v>255436823.88648054</v>
      </c>
      <c r="F103" s="11">
        <v>280490283.2803055</v>
      </c>
      <c r="G103" s="15">
        <v>292008632.6228565</v>
      </c>
      <c r="H103" s="21">
        <v>26.039253845833482</v>
      </c>
      <c r="I103" s="8">
        <v>33.388760759289269</v>
      </c>
      <c r="J103" s="13">
        <v>36.663558610145508</v>
      </c>
      <c r="K103" s="30">
        <v>38.169149717523453</v>
      </c>
      <c r="L103" s="35">
        <v>2004</v>
      </c>
      <c r="M103" s="43">
        <v>0.28299999999999997</v>
      </c>
      <c r="N103" s="46">
        <v>2011</v>
      </c>
      <c r="O103" s="40">
        <v>0.56100000000000005</v>
      </c>
      <c r="P103" s="71">
        <f>B103</f>
        <v>7650383.4846704835</v>
      </c>
      <c r="Q103" s="55">
        <f>B103*(O103/100)</f>
        <v>42918.651349001419</v>
      </c>
      <c r="R103" s="48">
        <f>Q103*100/P103</f>
        <v>0.56100000000000005</v>
      </c>
    </row>
    <row r="104" spans="1:18" x14ac:dyDescent="0.25">
      <c r="A104" s="32" t="s">
        <v>68</v>
      </c>
      <c r="B104" s="23">
        <v>32401.27982872029</v>
      </c>
      <c r="C104" s="24">
        <v>29.508560099132591</v>
      </c>
      <c r="D104" s="19">
        <v>8176.480933299521</v>
      </c>
      <c r="E104" s="6">
        <v>57966.344339648727</v>
      </c>
      <c r="F104" s="11">
        <v>62980.482182704378</v>
      </c>
      <c r="G104" s="15">
        <v>66403.528917430434</v>
      </c>
      <c r="H104" s="21">
        <v>0.25235055456210531</v>
      </c>
      <c r="I104" s="8">
        <v>1.7890140342008258</v>
      </c>
      <c r="J104" s="13">
        <v>1.943765262225194</v>
      </c>
      <c r="K104" s="30">
        <v>2.0494106797155207</v>
      </c>
      <c r="L104" s="37"/>
      <c r="M104" s="67"/>
      <c r="N104" s="46"/>
      <c r="O104" s="40"/>
      <c r="P104" s="38"/>
      <c r="Q104" s="68"/>
      <c r="R104" s="65"/>
    </row>
    <row r="105" spans="1:18" x14ac:dyDescent="0.25">
      <c r="A105" s="32" t="s">
        <v>69</v>
      </c>
      <c r="B105" s="23">
        <v>1025394.3076354369</v>
      </c>
      <c r="C105" s="24">
        <v>27.819782213030539</v>
      </c>
      <c r="D105" s="19">
        <v>5731166.0217725849</v>
      </c>
      <c r="E105" s="6">
        <v>8468271.8895524368</v>
      </c>
      <c r="F105" s="11">
        <v>9727498.062102031</v>
      </c>
      <c r="G105" s="15">
        <v>10943566.397123188</v>
      </c>
      <c r="H105" s="21">
        <v>5.5892313611421107</v>
      </c>
      <c r="I105" s="8">
        <v>8.2585516873799545</v>
      </c>
      <c r="J105" s="13">
        <v>9.4865926109280618</v>
      </c>
      <c r="K105" s="30">
        <v>10.672544518370785</v>
      </c>
      <c r="L105" s="35">
        <v>2013</v>
      </c>
      <c r="M105" s="43">
        <v>5.4600000000000003E-2</v>
      </c>
      <c r="N105" s="46" t="s">
        <v>211</v>
      </c>
      <c r="O105" s="40" t="s">
        <v>211</v>
      </c>
      <c r="P105" s="70">
        <f>B105</f>
        <v>1025394.3076354369</v>
      </c>
      <c r="Q105" s="54">
        <f>B105*(M105/100)</f>
        <v>559.86529196894855</v>
      </c>
      <c r="R105" s="59">
        <f>Q105*100/P105</f>
        <v>5.4600000000000003E-2</v>
      </c>
    </row>
    <row r="106" spans="1:18" x14ac:dyDescent="0.25">
      <c r="A106" s="32" t="s">
        <v>203</v>
      </c>
      <c r="B106" s="23">
        <v>1618426.3676750164</v>
      </c>
      <c r="C106" s="24">
        <v>31.818524863279514</v>
      </c>
      <c r="D106" s="19">
        <v>44944501.609093606</v>
      </c>
      <c r="E106" s="6">
        <v>44897352.221149474</v>
      </c>
      <c r="F106" s="11">
        <v>47950967.777569696</v>
      </c>
      <c r="G106" s="15">
        <v>47788937.286836803</v>
      </c>
      <c r="H106" s="21">
        <v>27.770495159232702</v>
      </c>
      <c r="I106" s="8">
        <v>27.741362299755217</v>
      </c>
      <c r="J106" s="13">
        <v>29.628142951263605</v>
      </c>
      <c r="K106" s="30">
        <v>29.528026879275934</v>
      </c>
      <c r="L106" s="37"/>
      <c r="M106" s="67"/>
      <c r="N106" s="46"/>
      <c r="O106" s="40"/>
      <c r="P106" s="38"/>
      <c r="Q106" s="68"/>
      <c r="R106" s="65"/>
    </row>
    <row r="107" spans="1:18" x14ac:dyDescent="0.25">
      <c r="A107" s="32" t="s">
        <v>112</v>
      </c>
      <c r="B107" s="23">
        <v>1800603.3601891191</v>
      </c>
      <c r="C107" s="24">
        <v>38.828821294239376</v>
      </c>
      <c r="D107" s="19">
        <v>1606059.1601996701</v>
      </c>
      <c r="E107" s="6">
        <v>1666705.7320080043</v>
      </c>
      <c r="F107" s="11">
        <v>1727795.0760162612</v>
      </c>
      <c r="G107" s="15">
        <v>2370471.5934010698</v>
      </c>
      <c r="H107" s="21">
        <v>0.89195610521963264</v>
      </c>
      <c r="I107" s="8">
        <v>0.92563735515463474</v>
      </c>
      <c r="J107" s="13">
        <v>0.95956450721872988</v>
      </c>
      <c r="K107" s="30">
        <v>1.3164873762937424</v>
      </c>
      <c r="L107" s="37"/>
      <c r="M107" s="67"/>
      <c r="N107" s="46"/>
      <c r="O107" s="40"/>
      <c r="P107" s="38"/>
      <c r="Q107" s="68"/>
      <c r="R107" s="65"/>
    </row>
    <row r="108" spans="1:18" x14ac:dyDescent="0.25">
      <c r="A108" s="32" t="s">
        <v>70</v>
      </c>
      <c r="B108" s="23">
        <v>163851.93832636767</v>
      </c>
      <c r="C108" s="24">
        <v>32.218555562452245</v>
      </c>
      <c r="D108" s="19">
        <v>1393174.2820478235</v>
      </c>
      <c r="E108" s="6">
        <v>1564023.9828721699</v>
      </c>
      <c r="F108" s="11">
        <v>1441790.6570459071</v>
      </c>
      <c r="G108" s="15">
        <v>1380793.8448239369</v>
      </c>
      <c r="H108" s="21">
        <v>8.5026414473830414</v>
      </c>
      <c r="I108" s="8">
        <v>9.5453492881901489</v>
      </c>
      <c r="J108" s="13">
        <v>8.7993506318740256</v>
      </c>
      <c r="K108" s="30">
        <v>8.4270827609839412</v>
      </c>
      <c r="L108" s="35">
        <v>2012</v>
      </c>
      <c r="M108" s="43">
        <v>0.90910000000000002</v>
      </c>
      <c r="N108" s="46" t="s">
        <v>211</v>
      </c>
      <c r="O108" s="40" t="s">
        <v>211</v>
      </c>
      <c r="P108" s="70">
        <f>B108</f>
        <v>163851.93832636767</v>
      </c>
      <c r="Q108" s="54">
        <f>B108*(M108/100)</f>
        <v>1489.5779713250085</v>
      </c>
      <c r="R108" s="59">
        <f>Q108*100/P108</f>
        <v>0.90910000000000002</v>
      </c>
    </row>
    <row r="109" spans="1:18" x14ac:dyDescent="0.25">
      <c r="A109" s="32" t="s">
        <v>22</v>
      </c>
      <c r="B109" s="23">
        <v>455140.74758066348</v>
      </c>
      <c r="C109" s="24">
        <v>31.39978372614323</v>
      </c>
      <c r="D109" s="19">
        <v>22599483.050979592</v>
      </c>
      <c r="E109" s="6">
        <v>25853228.152071621</v>
      </c>
      <c r="F109" s="11">
        <v>27533878.872676622</v>
      </c>
      <c r="G109" s="15">
        <v>29348862.138530482</v>
      </c>
      <c r="H109" s="21">
        <v>49.653833832960302</v>
      </c>
      <c r="I109" s="8">
        <v>56.802710566998215</v>
      </c>
      <c r="J109" s="13">
        <v>60.495306164159388</v>
      </c>
      <c r="K109" s="30">
        <v>64.483046825705387</v>
      </c>
      <c r="L109" s="35">
        <v>2005</v>
      </c>
      <c r="M109" s="43">
        <v>0.04</v>
      </c>
      <c r="N109" s="46">
        <v>2011</v>
      </c>
      <c r="O109" s="40">
        <v>0.71099999999999997</v>
      </c>
      <c r="P109" s="71">
        <f>B109</f>
        <v>455140.74758066348</v>
      </c>
      <c r="Q109" s="55">
        <f>B109*(O109/100)</f>
        <v>3236.0507152985174</v>
      </c>
      <c r="R109" s="48">
        <f>Q109*100/P109</f>
        <v>0.71100000000000008</v>
      </c>
    </row>
    <row r="110" spans="1:18" x14ac:dyDescent="0.25">
      <c r="A110" s="32" t="s">
        <v>23</v>
      </c>
      <c r="B110" s="23">
        <v>22224.701078292503</v>
      </c>
      <c r="C110" s="24">
        <v>7.5130555412456488</v>
      </c>
      <c r="D110" s="19">
        <v>607920.6700900998</v>
      </c>
      <c r="E110" s="6">
        <v>816806.52289671078</v>
      </c>
      <c r="F110" s="11">
        <v>819112.19995371252</v>
      </c>
      <c r="G110" s="15">
        <v>810512.16039310396</v>
      </c>
      <c r="H110" s="21">
        <v>27.353378925031897</v>
      </c>
      <c r="I110" s="8">
        <v>36.752193877401972</v>
      </c>
      <c r="J110" s="13">
        <v>36.855937772488772</v>
      </c>
      <c r="K110" s="30">
        <v>36.468979156923474</v>
      </c>
      <c r="L110" s="37"/>
      <c r="M110" s="67"/>
      <c r="N110" s="46"/>
      <c r="O110" s="40"/>
      <c r="P110" s="38"/>
      <c r="Q110" s="68"/>
      <c r="R110" s="65"/>
    </row>
    <row r="111" spans="1:18" x14ac:dyDescent="0.25">
      <c r="A111" s="32" t="s">
        <v>24</v>
      </c>
      <c r="B111" s="23">
        <v>1859113.9557267311</v>
      </c>
      <c r="C111" s="24">
        <v>37.843669257230218</v>
      </c>
      <c r="D111" s="19">
        <v>1019695.0553591227</v>
      </c>
      <c r="E111" s="6">
        <v>2189045.1867099958</v>
      </c>
      <c r="F111" s="11">
        <v>1962948.2525936458</v>
      </c>
      <c r="G111" s="15">
        <v>1674613.8430581107</v>
      </c>
      <c r="H111" s="21">
        <v>0.54848442841177103</v>
      </c>
      <c r="I111" s="8">
        <v>1.1774669217919425</v>
      </c>
      <c r="J111" s="13">
        <v>1.0558514966482115</v>
      </c>
      <c r="K111" s="30">
        <v>0.90075911586791413</v>
      </c>
      <c r="L111" s="37"/>
      <c r="M111" s="67"/>
      <c r="N111" s="46"/>
      <c r="O111" s="40"/>
      <c r="P111" s="38"/>
      <c r="Q111" s="68"/>
      <c r="R111" s="65"/>
    </row>
    <row r="112" spans="1:18" x14ac:dyDescent="0.25">
      <c r="A112" s="32" t="s">
        <v>134</v>
      </c>
      <c r="B112" s="23">
        <v>1333.3102985410396</v>
      </c>
      <c r="C112" s="24">
        <v>27.226050233385198</v>
      </c>
      <c r="D112" s="19">
        <v>9134.892858366482</v>
      </c>
      <c r="E112" s="6">
        <v>14124.150314239785</v>
      </c>
      <c r="F112" s="11">
        <v>15472.375840719789</v>
      </c>
      <c r="G112" s="15">
        <v>17972.820882499218</v>
      </c>
      <c r="H112" s="21">
        <v>6.8512880072720055</v>
      </c>
      <c r="I112" s="8">
        <v>10.593295746455258</v>
      </c>
      <c r="J112" s="13">
        <v>11.604482360670483</v>
      </c>
      <c r="K112" s="30">
        <v>13.479848541007883</v>
      </c>
      <c r="L112" s="37"/>
      <c r="M112" s="67"/>
      <c r="N112" s="46"/>
      <c r="O112" s="40"/>
      <c r="P112" s="38"/>
      <c r="Q112" s="68"/>
      <c r="R112" s="65"/>
    </row>
    <row r="113" spans="1:18" x14ac:dyDescent="0.25">
      <c r="A113" s="32" t="s">
        <v>113</v>
      </c>
      <c r="B113" s="23">
        <v>2602067.0548113617</v>
      </c>
      <c r="C113" s="24">
        <v>48.444066902189803</v>
      </c>
      <c r="D113" s="19">
        <v>1788403.0042693694</v>
      </c>
      <c r="E113" s="6">
        <v>1866513.5648050306</v>
      </c>
      <c r="F113" s="11">
        <v>1998101.112993628</v>
      </c>
      <c r="G113" s="15">
        <v>2698606.223709967</v>
      </c>
      <c r="H113" s="21">
        <v>0.68730089063712485</v>
      </c>
      <c r="I113" s="8">
        <v>0.71731954845427481</v>
      </c>
      <c r="J113" s="13">
        <v>0.76788993938454886</v>
      </c>
      <c r="K113" s="30">
        <v>1.0371009535361893</v>
      </c>
      <c r="L113" s="37"/>
      <c r="M113" s="67"/>
      <c r="N113" s="46"/>
      <c r="O113" s="40"/>
      <c r="P113" s="38"/>
      <c r="Q113" s="68"/>
      <c r="R113" s="65"/>
    </row>
    <row r="114" spans="1:18" x14ac:dyDescent="0.25">
      <c r="A114" s="32" t="s">
        <v>114</v>
      </c>
      <c r="B114" s="23">
        <v>89050.204533125987</v>
      </c>
      <c r="C114" s="24">
        <v>37.96974380395433</v>
      </c>
      <c r="D114" s="19">
        <v>347587.47039162088</v>
      </c>
      <c r="E114" s="6">
        <v>394554.75125206076</v>
      </c>
      <c r="F114" s="11">
        <v>437765.24150328757</v>
      </c>
      <c r="G114" s="15">
        <v>568177.04898291174</v>
      </c>
      <c r="H114" s="21">
        <v>3.9032753738630777</v>
      </c>
      <c r="I114" s="8">
        <v>4.4307001126009702</v>
      </c>
      <c r="J114" s="13">
        <v>4.9159375185987617</v>
      </c>
      <c r="K114" s="30">
        <v>6.3804126218660651</v>
      </c>
      <c r="L114" s="37"/>
      <c r="M114" s="67"/>
      <c r="N114" s="46"/>
      <c r="O114" s="40"/>
      <c r="P114" s="38"/>
      <c r="Q114" s="68"/>
      <c r="R114" s="65"/>
    </row>
    <row r="115" spans="1:18" x14ac:dyDescent="0.25">
      <c r="A115" s="32" t="s">
        <v>25</v>
      </c>
      <c r="B115" s="23">
        <v>8215933.6780819567</v>
      </c>
      <c r="C115" s="24">
        <v>21.34794263495591</v>
      </c>
      <c r="D115" s="19">
        <v>352527991.29393309</v>
      </c>
      <c r="E115" s="6">
        <v>357679349.71928859</v>
      </c>
      <c r="F115" s="11">
        <v>357076776.88963431</v>
      </c>
      <c r="G115" s="15">
        <v>355431255.97592556</v>
      </c>
      <c r="H115" s="21">
        <v>42.907842870541792</v>
      </c>
      <c r="I115" s="8">
        <v>43.534916549322517</v>
      </c>
      <c r="J115" s="13">
        <v>43.461496998475688</v>
      </c>
      <c r="K115" s="30">
        <v>43.261212894661831</v>
      </c>
      <c r="L115" s="35">
        <v>2011</v>
      </c>
      <c r="M115" s="43">
        <v>0.1714</v>
      </c>
      <c r="N115" s="46" t="s">
        <v>211</v>
      </c>
      <c r="O115" s="40" t="s">
        <v>211</v>
      </c>
      <c r="P115" s="70">
        <f>B115</f>
        <v>8215933.6780819567</v>
      </c>
      <c r="Q115" s="54">
        <f>B115*(M115/100)</f>
        <v>14082.110324232473</v>
      </c>
      <c r="R115" s="59">
        <f>Q115*100/P115</f>
        <v>0.1714</v>
      </c>
    </row>
    <row r="116" spans="1:18" x14ac:dyDescent="0.25">
      <c r="A116" s="32" t="s">
        <v>26</v>
      </c>
      <c r="B116" s="23">
        <v>2606132.7749750423</v>
      </c>
      <c r="C116" s="24">
        <v>29.652218030083329</v>
      </c>
      <c r="D116" s="19">
        <v>91633488.36807625</v>
      </c>
      <c r="E116" s="6">
        <v>83807250.647394016</v>
      </c>
      <c r="F116" s="11">
        <v>86646806.176742151</v>
      </c>
      <c r="G116" s="15">
        <v>85949567.55625768</v>
      </c>
      <c r="H116" s="21">
        <v>35.160713701148161</v>
      </c>
      <c r="I116" s="8">
        <v>32.157705644217074</v>
      </c>
      <c r="J116" s="13">
        <v>33.247272360316302</v>
      </c>
      <c r="K116" s="30">
        <v>32.979734717115775</v>
      </c>
      <c r="L116" s="35">
        <v>2011</v>
      </c>
      <c r="M116" s="43">
        <v>0.42670000000000002</v>
      </c>
      <c r="N116" s="46">
        <v>2013</v>
      </c>
      <c r="O116" s="40">
        <v>1.7110000000000001</v>
      </c>
      <c r="P116" s="71">
        <f>B116</f>
        <v>2606132.7749750423</v>
      </c>
      <c r="Q116" s="55">
        <f>B116*(O116/100)</f>
        <v>44590.931779822975</v>
      </c>
      <c r="R116" s="48">
        <f>Q116*100/P116</f>
        <v>1.7110000000000001</v>
      </c>
    </row>
    <row r="117" spans="1:18" x14ac:dyDescent="0.25">
      <c r="A117" s="32" t="s">
        <v>71</v>
      </c>
      <c r="B117" s="23">
        <v>620642.82748044864</v>
      </c>
      <c r="C117" s="24">
        <v>20.661133635954165</v>
      </c>
      <c r="D117" s="19">
        <v>12990399.221735418</v>
      </c>
      <c r="E117" s="6">
        <v>17273392.761169218</v>
      </c>
      <c r="F117" s="11">
        <v>17432700.492980547</v>
      </c>
      <c r="G117" s="15">
        <v>17097963.880471341</v>
      </c>
      <c r="H117" s="21">
        <v>20.930555621614172</v>
      </c>
      <c r="I117" s="8">
        <v>27.83196908555864</v>
      </c>
      <c r="J117" s="13">
        <v>28.08813655955721</v>
      </c>
      <c r="K117" s="30">
        <v>27.548797993657566</v>
      </c>
      <c r="L117" s="37"/>
      <c r="M117" s="67"/>
      <c r="N117" s="46"/>
      <c r="O117" s="40"/>
      <c r="P117" s="38"/>
      <c r="Q117" s="68"/>
      <c r="R117" s="65"/>
    </row>
    <row r="118" spans="1:18" x14ac:dyDescent="0.25">
      <c r="A118" s="32" t="s">
        <v>72</v>
      </c>
      <c r="B118" s="23">
        <v>351.23893145009606</v>
      </c>
      <c r="C118" s="24">
        <v>23.015691868758918</v>
      </c>
      <c r="D118" s="19">
        <v>3929.0917974710464</v>
      </c>
      <c r="E118" s="6">
        <v>5850.8631053715944</v>
      </c>
      <c r="F118" s="11">
        <v>6162.648281686008</v>
      </c>
      <c r="G118" s="15">
        <v>5997.3065426871181</v>
      </c>
      <c r="H118" s="21">
        <v>11.186378973565722</v>
      </c>
      <c r="I118" s="8">
        <v>16.997246413655894</v>
      </c>
      <c r="J118" s="13">
        <v>17.545459030533451</v>
      </c>
      <c r="K118" s="30">
        <v>17.074720384574494</v>
      </c>
      <c r="L118" s="37"/>
      <c r="M118" s="67"/>
      <c r="N118" s="46"/>
      <c r="O118" s="40"/>
      <c r="P118" s="38"/>
      <c r="Q118" s="68"/>
      <c r="R118" s="65"/>
    </row>
    <row r="119" spans="1:18" x14ac:dyDescent="0.25">
      <c r="A119" s="32" t="s">
        <v>27</v>
      </c>
      <c r="B119" s="23">
        <v>13196840.327427752</v>
      </c>
      <c r="C119" s="24">
        <v>28.316545506735793</v>
      </c>
      <c r="D119" s="19">
        <v>63213095.341376707</v>
      </c>
      <c r="E119" s="6">
        <v>87735831.980227157</v>
      </c>
      <c r="F119" s="11">
        <v>88484141.459622204</v>
      </c>
      <c r="G119" s="15">
        <v>88323880.76452671</v>
      </c>
      <c r="H119" s="21">
        <v>4.7900174415232781</v>
      </c>
      <c r="I119" s="8">
        <v>6.6482453226232288</v>
      </c>
      <c r="J119" s="13">
        <v>6.7049490078106437</v>
      </c>
      <c r="K119" s="30">
        <v>6.692805139193668</v>
      </c>
      <c r="L119" s="37"/>
      <c r="M119" s="67"/>
      <c r="N119" s="46"/>
      <c r="O119" s="40"/>
      <c r="P119" s="38"/>
      <c r="Q119" s="68"/>
      <c r="R119" s="65"/>
    </row>
    <row r="120" spans="1:18" x14ac:dyDescent="0.25">
      <c r="A120" s="32" t="s">
        <v>115</v>
      </c>
      <c r="B120" s="23">
        <v>6906.8499509515204</v>
      </c>
      <c r="C120" s="24">
        <v>28.815894641235239</v>
      </c>
      <c r="D120" s="19">
        <v>76616.013535883278</v>
      </c>
      <c r="E120" s="6">
        <v>41416.98913657479</v>
      </c>
      <c r="F120" s="11">
        <v>33152.504670899361</v>
      </c>
      <c r="G120" s="15">
        <v>35376.361184938345</v>
      </c>
      <c r="H120" s="21">
        <v>11.092757781038561</v>
      </c>
      <c r="I120" s="8">
        <v>5.9965091801174841</v>
      </c>
      <c r="J120" s="13">
        <v>4.7999456925124191</v>
      </c>
      <c r="K120" s="30">
        <v>5.1219240950883451</v>
      </c>
      <c r="L120" s="37"/>
      <c r="M120" s="67"/>
      <c r="N120" s="46"/>
      <c r="O120" s="40"/>
      <c r="P120" s="38"/>
      <c r="Q120" s="68"/>
      <c r="R120" s="65"/>
    </row>
    <row r="121" spans="1:18" x14ac:dyDescent="0.25">
      <c r="A121" s="32" t="s">
        <v>154</v>
      </c>
      <c r="B121" s="23">
        <v>1581.4568809219695</v>
      </c>
      <c r="C121" s="24">
        <v>12.415569988036234</v>
      </c>
      <c r="D121" s="19">
        <v>117241.50313830376</v>
      </c>
      <c r="E121" s="6">
        <v>134734.92035491765</v>
      </c>
      <c r="F121" s="11">
        <v>125990.57912231237</v>
      </c>
      <c r="G121" s="15">
        <v>122364.38903133571</v>
      </c>
      <c r="H121" s="21">
        <v>74.135124740140512</v>
      </c>
      <c r="I121" s="8">
        <v>85.196708162140268</v>
      </c>
      <c r="J121" s="13">
        <v>79.667413409881547</v>
      </c>
      <c r="K121" s="30">
        <v>77.374470658977941</v>
      </c>
      <c r="L121" s="37"/>
      <c r="M121" s="67"/>
      <c r="N121" s="46"/>
      <c r="O121" s="40"/>
      <c r="P121" s="38"/>
      <c r="Q121" s="68"/>
      <c r="R121" s="65"/>
    </row>
    <row r="122" spans="1:18" x14ac:dyDescent="0.25">
      <c r="A122" s="32" t="s">
        <v>28</v>
      </c>
      <c r="B122" s="23">
        <v>2114004.743577587</v>
      </c>
      <c r="C122" s="24">
        <v>20.565888580889762</v>
      </c>
      <c r="D122" s="19">
        <v>5002063.6229048083</v>
      </c>
      <c r="E122" s="6">
        <v>6056706.427491365</v>
      </c>
      <c r="F122" s="11">
        <v>5998381.6700384961</v>
      </c>
      <c r="G122" s="15">
        <v>6268112.7511421237</v>
      </c>
      <c r="H122" s="21">
        <v>2.3661553447792563</v>
      </c>
      <c r="I122" s="8">
        <v>2.8650391849364718</v>
      </c>
      <c r="J122" s="13">
        <v>2.8374494845679834</v>
      </c>
      <c r="K122" s="30">
        <v>2.9650419518616729</v>
      </c>
      <c r="L122" s="37"/>
      <c r="M122" s="67"/>
      <c r="N122" s="46"/>
      <c r="O122" s="40"/>
      <c r="P122" s="38"/>
      <c r="Q122" s="68"/>
      <c r="R122" s="65"/>
    </row>
    <row r="123" spans="1:18" x14ac:dyDescent="0.25">
      <c r="A123" s="32" t="s">
        <v>29</v>
      </c>
      <c r="B123" s="23">
        <v>18630.499695836326</v>
      </c>
      <c r="C123" s="24">
        <v>45.757706189012161</v>
      </c>
      <c r="D123" s="19">
        <v>1552489.3762983233</v>
      </c>
      <c r="E123" s="6">
        <v>1657752.5393440127</v>
      </c>
      <c r="F123" s="11">
        <v>1614713.7078551799</v>
      </c>
      <c r="G123" s="15">
        <v>1564649.2765528709</v>
      </c>
      <c r="H123" s="21">
        <v>83.330527986068162</v>
      </c>
      <c r="I123" s="8">
        <v>89.006748016743117</v>
      </c>
      <c r="J123" s="13">
        <v>86.670445464006917</v>
      </c>
      <c r="K123" s="30">
        <v>83.983215807279151</v>
      </c>
      <c r="L123" s="37"/>
      <c r="M123" s="67"/>
      <c r="N123" s="46"/>
      <c r="O123" s="40"/>
      <c r="P123" s="38"/>
      <c r="Q123" s="68"/>
      <c r="R123" s="65"/>
    </row>
    <row r="124" spans="1:18" x14ac:dyDescent="0.25">
      <c r="A124" s="32" t="s">
        <v>155</v>
      </c>
      <c r="B124" s="23">
        <v>20402780.656391028</v>
      </c>
      <c r="C124" s="24">
        <v>33.828421521929968</v>
      </c>
      <c r="D124" s="19">
        <v>489099224.00257874</v>
      </c>
      <c r="E124" s="6">
        <v>542336857.75055194</v>
      </c>
      <c r="F124" s="11">
        <v>540657459.69096172</v>
      </c>
      <c r="G124" s="15">
        <v>529355149.28156924</v>
      </c>
      <c r="H124" s="21">
        <v>23.972184587955752</v>
      </c>
      <c r="I124" s="8">
        <v>26.581534597606549</v>
      </c>
      <c r="J124" s="13">
        <v>26.499204632756985</v>
      </c>
      <c r="K124" s="30">
        <v>25.945245317125558</v>
      </c>
      <c r="L124" s="35">
        <v>2007</v>
      </c>
      <c r="M124" s="43">
        <v>9.69E-2</v>
      </c>
      <c r="N124" s="46">
        <v>2011</v>
      </c>
      <c r="O124" s="40">
        <v>0.17710000000000001</v>
      </c>
      <c r="P124" s="71">
        <f>B124</f>
        <v>20402780.656391028</v>
      </c>
      <c r="Q124" s="55">
        <f>B124*(O124/100)</f>
        <v>36133.324542468508</v>
      </c>
      <c r="R124" s="48">
        <f>Q124*100/P124</f>
        <v>0.17709999999999998</v>
      </c>
    </row>
    <row r="125" spans="1:18" x14ac:dyDescent="0.25">
      <c r="A125" s="32" t="s">
        <v>73</v>
      </c>
      <c r="B125" s="23">
        <v>3411520.7384806201</v>
      </c>
      <c r="C125" s="24">
        <v>26.392763064431904</v>
      </c>
      <c r="D125" s="19">
        <v>6505391.6795855816</v>
      </c>
      <c r="E125" s="6">
        <v>6412583.1696444303</v>
      </c>
      <c r="F125" s="11">
        <v>7172716.8611246869</v>
      </c>
      <c r="G125" s="15">
        <v>7821042.2325717965</v>
      </c>
      <c r="H125" s="21">
        <v>1.9068890908993479</v>
      </c>
      <c r="I125" s="8">
        <v>1.8796846512797063</v>
      </c>
      <c r="J125" s="13">
        <v>2.1024983902982752</v>
      </c>
      <c r="K125" s="30">
        <v>2.292538381594313</v>
      </c>
      <c r="L125" s="37"/>
      <c r="M125" s="67"/>
      <c r="N125" s="46"/>
      <c r="O125" s="40"/>
      <c r="P125" s="38"/>
      <c r="Q125" s="68"/>
      <c r="R125" s="65"/>
    </row>
    <row r="126" spans="1:18" x14ac:dyDescent="0.25">
      <c r="A126" s="32" t="s">
        <v>130</v>
      </c>
      <c r="B126" s="23">
        <v>139571.82333377027</v>
      </c>
      <c r="C126" s="24">
        <v>18.063368049441223</v>
      </c>
      <c r="D126" s="19">
        <v>5163882.9967016242</v>
      </c>
      <c r="E126" s="6">
        <v>4652166.4926368706</v>
      </c>
      <c r="F126" s="11">
        <v>4796704.2997375764</v>
      </c>
      <c r="G126" s="15">
        <v>4911837.7634106223</v>
      </c>
      <c r="H126" s="21">
        <v>36.998033509620207</v>
      </c>
      <c r="I126" s="8">
        <v>33.331702499233955</v>
      </c>
      <c r="J126" s="13">
        <v>34.367282630297083</v>
      </c>
      <c r="K126" s="30">
        <v>35.192187406368667</v>
      </c>
      <c r="L126" s="37"/>
      <c r="M126" s="67"/>
      <c r="N126" s="46"/>
      <c r="O126" s="40"/>
      <c r="P126" s="38"/>
      <c r="Q126" s="68"/>
      <c r="R126" s="65"/>
    </row>
    <row r="127" spans="1:18" x14ac:dyDescent="0.25">
      <c r="A127" s="32" t="s">
        <v>156</v>
      </c>
      <c r="B127" s="23">
        <v>333.70310900785904</v>
      </c>
      <c r="C127" s="24">
        <v>14.359250585480094</v>
      </c>
      <c r="D127" s="19">
        <v>53561.632224500179</v>
      </c>
      <c r="E127" s="6">
        <v>53605.111056536436</v>
      </c>
      <c r="F127" s="11">
        <v>50380.861941605806</v>
      </c>
      <c r="G127" s="15">
        <v>49508.78260268271</v>
      </c>
      <c r="H127" s="21">
        <v>160.50684209609432</v>
      </c>
      <c r="I127" s="8">
        <v>160.6371340558112</v>
      </c>
      <c r="J127" s="13">
        <v>150.97510506088599</v>
      </c>
      <c r="K127" s="30">
        <v>148.36176609165702</v>
      </c>
      <c r="L127" s="37"/>
      <c r="M127" s="67"/>
      <c r="N127" s="46"/>
      <c r="O127" s="40"/>
      <c r="P127" s="38"/>
      <c r="Q127" s="68"/>
      <c r="R127" s="65"/>
    </row>
    <row r="128" spans="1:18" x14ac:dyDescent="0.25">
      <c r="A128" s="32" t="s">
        <v>30</v>
      </c>
      <c r="B128" s="23">
        <v>6082550.2179475566</v>
      </c>
      <c r="C128" s="24">
        <v>40.868806717248667</v>
      </c>
      <c r="D128" s="19">
        <v>29756394.31160241</v>
      </c>
      <c r="E128" s="6">
        <v>36865803.065902382</v>
      </c>
      <c r="F128" s="11">
        <v>31465615.548905626</v>
      </c>
      <c r="G128" s="15">
        <v>30167360.064359736</v>
      </c>
      <c r="H128" s="21">
        <v>4.8920918439442254</v>
      </c>
      <c r="I128" s="8">
        <v>6.0609122399226258</v>
      </c>
      <c r="J128" s="13">
        <v>5.1730958925848558</v>
      </c>
      <c r="K128" s="30">
        <v>4.9596565557890537</v>
      </c>
      <c r="L128" s="35">
        <v>2008</v>
      </c>
      <c r="M128" s="43">
        <v>4.9700000000000001E-2</v>
      </c>
      <c r="N128" s="46" t="s">
        <v>211</v>
      </c>
      <c r="O128" s="40" t="s">
        <v>211</v>
      </c>
      <c r="P128" s="70">
        <f>B128</f>
        <v>6082550.2179475566</v>
      </c>
      <c r="Q128" s="54">
        <f>B128*(M128/100)</f>
        <v>3023.0274583199357</v>
      </c>
      <c r="R128" s="60">
        <f>Q128*100/P128</f>
        <v>4.9700000000000001E-2</v>
      </c>
    </row>
    <row r="129" spans="1:18" x14ac:dyDescent="0.25">
      <c r="A129" s="32" t="s">
        <v>31</v>
      </c>
      <c r="B129" s="23">
        <v>9101146.4251831733</v>
      </c>
      <c r="C129" s="24">
        <v>19.049387346110311</v>
      </c>
      <c r="D129" s="19">
        <v>186105554.85564172</v>
      </c>
      <c r="E129" s="6">
        <v>180230328.43293571</v>
      </c>
      <c r="F129" s="11">
        <v>186484849.16496497</v>
      </c>
      <c r="G129" s="15">
        <v>181422163.66422182</v>
      </c>
      <c r="H129" s="21">
        <v>20.448583745524793</v>
      </c>
      <c r="I129" s="8">
        <v>19.803071889197984</v>
      </c>
      <c r="J129" s="13">
        <v>20.490259188551811</v>
      </c>
      <c r="K129" s="30">
        <v>19.933990201742134</v>
      </c>
      <c r="L129" s="35">
        <v>2006</v>
      </c>
      <c r="M129" s="43">
        <v>0.1731</v>
      </c>
      <c r="N129" s="46">
        <v>2011</v>
      </c>
      <c r="O129" s="40">
        <v>2.69</v>
      </c>
      <c r="P129" s="71">
        <f>B129</f>
        <v>9101146.4251831733</v>
      </c>
      <c r="Q129" s="55">
        <f>B129*(O129/100)</f>
        <v>244820.83883742738</v>
      </c>
      <c r="R129" s="48">
        <f>Q129*100/P129</f>
        <v>2.6900000000000004</v>
      </c>
    </row>
    <row r="130" spans="1:18" x14ac:dyDescent="0.25">
      <c r="A130" s="32" t="s">
        <v>74</v>
      </c>
      <c r="B130" s="23">
        <v>10565369.845586441</v>
      </c>
      <c r="C130" s="24">
        <v>42.535971376559772</v>
      </c>
      <c r="D130" s="19">
        <v>181238990.53098458</v>
      </c>
      <c r="E130" s="6">
        <v>219362277.4549284</v>
      </c>
      <c r="F130" s="11">
        <v>233856913.81197205</v>
      </c>
      <c r="G130" s="15">
        <v>239651997.48196563</v>
      </c>
      <c r="H130" s="21">
        <v>17.154060215572578</v>
      </c>
      <c r="I130" s="8">
        <v>20.762427863702371</v>
      </c>
      <c r="J130" s="13">
        <v>22.134285617049461</v>
      </c>
      <c r="K130" s="30">
        <v>22.682783564086726</v>
      </c>
      <c r="L130" s="37"/>
      <c r="M130" s="67"/>
      <c r="N130" s="46"/>
      <c r="O130" s="40"/>
      <c r="P130" s="38"/>
      <c r="Q130" s="68"/>
      <c r="R130" s="65"/>
    </row>
    <row r="131" spans="1:18" x14ac:dyDescent="0.25">
      <c r="A131" s="32" t="s">
        <v>32</v>
      </c>
      <c r="B131" s="23">
        <v>1299756.2696941458</v>
      </c>
      <c r="C131" s="24">
        <v>22.415446924778699</v>
      </c>
      <c r="D131" s="19">
        <v>4368689.2575995307</v>
      </c>
      <c r="E131" s="6">
        <v>3819313.6448228341</v>
      </c>
      <c r="F131" s="11">
        <v>3691986.2914244863</v>
      </c>
      <c r="G131" s="15">
        <v>3626108.275811749</v>
      </c>
      <c r="H131" s="21">
        <v>3.3611603648025148</v>
      </c>
      <c r="I131" s="8">
        <v>2.9384844942672075</v>
      </c>
      <c r="J131" s="13">
        <v>2.8405220097867057</v>
      </c>
      <c r="K131" s="30">
        <v>2.7898371105107516</v>
      </c>
      <c r="L131" s="35">
        <v>2011</v>
      </c>
      <c r="M131" s="43">
        <v>4.2500000000000003E-2</v>
      </c>
      <c r="N131" s="46" t="s">
        <v>211</v>
      </c>
      <c r="O131" s="40" t="s">
        <v>211</v>
      </c>
      <c r="P131" s="70">
        <f>B131</f>
        <v>1299756.2696941458</v>
      </c>
      <c r="Q131" s="54">
        <f>B131*(M131/100)</f>
        <v>552.39641462001202</v>
      </c>
      <c r="R131" s="60">
        <f>Q131*100/P131</f>
        <v>4.2500000000000003E-2</v>
      </c>
    </row>
    <row r="132" spans="1:18" x14ac:dyDescent="0.25">
      <c r="A132" s="32" t="s">
        <v>75</v>
      </c>
      <c r="B132" s="23">
        <v>2202691.419952983</v>
      </c>
      <c r="C132" s="24">
        <v>33.929462471890218</v>
      </c>
      <c r="D132" s="19">
        <v>137538771.3616057</v>
      </c>
      <c r="E132" s="6">
        <v>149124268.14877206</v>
      </c>
      <c r="F132" s="11">
        <v>149961196.96387419</v>
      </c>
      <c r="G132" s="15">
        <v>155981006.76923355</v>
      </c>
      <c r="H132" s="21">
        <v>62.441234444242532</v>
      </c>
      <c r="I132" s="8">
        <v>67.700934773675726</v>
      </c>
      <c r="J132" s="13">
        <v>68.080892132895826</v>
      </c>
      <c r="K132" s="30">
        <v>70.813825920547245</v>
      </c>
      <c r="L132" s="37"/>
      <c r="M132" s="67"/>
      <c r="N132" s="46"/>
      <c r="O132" s="40"/>
      <c r="P132" s="38"/>
      <c r="Q132" s="68"/>
      <c r="R132" s="65"/>
    </row>
    <row r="133" spans="1:18" x14ac:dyDescent="0.25">
      <c r="A133" s="32" t="s">
        <v>117</v>
      </c>
      <c r="B133" s="23">
        <v>1375932.023888929</v>
      </c>
      <c r="C133" s="24">
        <v>47.334596157230749</v>
      </c>
      <c r="D133" s="19">
        <v>681783.99134502886</v>
      </c>
      <c r="E133" s="6">
        <v>1206234.7460984529</v>
      </c>
      <c r="F133" s="11">
        <v>1311519.5532634612</v>
      </c>
      <c r="G133" s="15">
        <v>1658355.9275673432</v>
      </c>
      <c r="H133" s="21">
        <v>0.49550703051306066</v>
      </c>
      <c r="I133" s="8">
        <v>0.87666739719390763</v>
      </c>
      <c r="J133" s="13">
        <v>0.95318629880899741</v>
      </c>
      <c r="K133" s="30">
        <v>1.2052600701015537</v>
      </c>
      <c r="L133" s="35">
        <v>2011</v>
      </c>
      <c r="M133" s="43">
        <v>4.9500000000000002E-2</v>
      </c>
      <c r="N133" s="46" t="s">
        <v>211</v>
      </c>
      <c r="O133" s="40" t="s">
        <v>211</v>
      </c>
      <c r="P133" s="70">
        <f>B133</f>
        <v>1375932.023888929</v>
      </c>
      <c r="Q133" s="54">
        <f>B133*(M133/100)</f>
        <v>681.08635182501985</v>
      </c>
      <c r="R133" s="60">
        <f>Q133*100/P133</f>
        <v>4.9499999999999995E-2</v>
      </c>
    </row>
    <row r="134" spans="1:18" x14ac:dyDescent="0.25">
      <c r="A134" s="32" t="s">
        <v>179</v>
      </c>
      <c r="B134" s="23">
        <v>36307.468636899241</v>
      </c>
      <c r="C134" s="24">
        <v>9.5142219838897386</v>
      </c>
      <c r="D134" s="19">
        <v>3264671.3429106008</v>
      </c>
      <c r="E134" s="6">
        <v>3220825.2720839866</v>
      </c>
      <c r="F134" s="11">
        <v>3259273.2728267666</v>
      </c>
      <c r="G134" s="15">
        <v>3218758.4216249008</v>
      </c>
      <c r="H134" s="21">
        <v>89.91734939055263</v>
      </c>
      <c r="I134" s="8">
        <v>88.709717118936382</v>
      </c>
      <c r="J134" s="13">
        <v>89.768672815553188</v>
      </c>
      <c r="K134" s="30">
        <v>88.652790802211982</v>
      </c>
      <c r="L134" s="37"/>
      <c r="M134" s="67"/>
      <c r="N134" s="46"/>
      <c r="O134" s="40"/>
      <c r="P134" s="38"/>
      <c r="Q134" s="68"/>
      <c r="R134" s="65"/>
    </row>
    <row r="135" spans="1:18" x14ac:dyDescent="0.25">
      <c r="A135" s="32" t="s">
        <v>183</v>
      </c>
      <c r="B135" s="23">
        <v>2628096.25652077</v>
      </c>
      <c r="C135" s="24">
        <v>34.188269061801066</v>
      </c>
      <c r="D135" s="19">
        <v>18759538.141838118</v>
      </c>
      <c r="E135" s="6">
        <v>23884903.640418202</v>
      </c>
      <c r="F135" s="11">
        <v>26000389.877071232</v>
      </c>
      <c r="G135" s="15">
        <v>29267988.659456111</v>
      </c>
      <c r="H135" s="21">
        <v>7.1380711780599464</v>
      </c>
      <c r="I135" s="8">
        <v>9.0883373614476337</v>
      </c>
      <c r="J135" s="13">
        <v>9.8932410913640325</v>
      </c>
      <c r="K135" s="30">
        <v>11.136574083554633</v>
      </c>
      <c r="L135" s="35">
        <v>2008</v>
      </c>
      <c r="M135" s="43">
        <v>31.83</v>
      </c>
      <c r="N135" s="46" t="s">
        <v>211</v>
      </c>
      <c r="O135" s="40" t="s">
        <v>211</v>
      </c>
      <c r="P135" s="70">
        <f>B135</f>
        <v>2628096.25652077</v>
      </c>
      <c r="Q135" s="54">
        <f>B135*(M135/100)</f>
        <v>836523.038450561</v>
      </c>
      <c r="R135" s="59">
        <f>Q135*100/P135</f>
        <v>31.83</v>
      </c>
    </row>
    <row r="136" spans="1:18" x14ac:dyDescent="0.25">
      <c r="A136" s="32" t="s">
        <v>157</v>
      </c>
      <c r="B136" s="23">
        <v>3227562.3415235588</v>
      </c>
      <c r="C136" s="24">
        <v>62.410995885688351</v>
      </c>
      <c r="D136" s="19">
        <v>224928923.1615898</v>
      </c>
      <c r="E136" s="6">
        <v>257654603.78112382</v>
      </c>
      <c r="F136" s="11">
        <v>251637168.84961507</v>
      </c>
      <c r="G136" s="15">
        <v>253037643.2304807</v>
      </c>
      <c r="H136" s="21">
        <v>69.690032092583209</v>
      </c>
      <c r="I136" s="8">
        <v>79.829507529631215</v>
      </c>
      <c r="J136" s="13">
        <v>77.965083931060704</v>
      </c>
      <c r="K136" s="30">
        <v>78.398994800216698</v>
      </c>
      <c r="L136" s="37"/>
      <c r="M136" s="67"/>
      <c r="N136" s="46"/>
      <c r="O136" s="40"/>
      <c r="P136" s="38"/>
      <c r="Q136" s="68"/>
      <c r="R136" s="65"/>
    </row>
    <row r="137" spans="1:18" x14ac:dyDescent="0.25">
      <c r="A137" s="32" t="s">
        <v>33</v>
      </c>
      <c r="B137" s="23">
        <v>8279539.8940788405</v>
      </c>
      <c r="C137" s="24">
        <v>29.401823991781772</v>
      </c>
      <c r="D137" s="19">
        <v>17967933.70591579</v>
      </c>
      <c r="E137" s="6">
        <v>26905869.423278984</v>
      </c>
      <c r="F137" s="11">
        <v>26757854.691371202</v>
      </c>
      <c r="G137" s="15">
        <v>27852502.792886671</v>
      </c>
      <c r="H137" s="21">
        <v>2.170160894902585</v>
      </c>
      <c r="I137" s="8">
        <v>3.2496817175216304</v>
      </c>
      <c r="J137" s="13">
        <v>3.231804548765715</v>
      </c>
      <c r="K137" s="30">
        <v>3.3640157725196231</v>
      </c>
      <c r="L137" s="37"/>
      <c r="M137" s="67"/>
      <c r="N137" s="46"/>
      <c r="O137" s="40"/>
      <c r="P137" s="38"/>
      <c r="Q137" s="68"/>
      <c r="R137" s="65"/>
    </row>
    <row r="138" spans="1:18" x14ac:dyDescent="0.25">
      <c r="A138" s="32" t="s">
        <v>34</v>
      </c>
      <c r="B138" s="23">
        <v>25198943.34529756</v>
      </c>
      <c r="C138" s="24">
        <v>34.408016314039102</v>
      </c>
      <c r="D138" s="19">
        <v>291478473.38255334</v>
      </c>
      <c r="E138" s="6">
        <v>421857481.08491927</v>
      </c>
      <c r="F138" s="11">
        <v>431016549.0380652</v>
      </c>
      <c r="G138" s="15">
        <v>447588471.5160895</v>
      </c>
      <c r="H138" s="21">
        <v>11.567091103323857</v>
      </c>
      <c r="I138" s="8">
        <v>16.741078199362004</v>
      </c>
      <c r="J138" s="13">
        <v>17.104548517447988</v>
      </c>
      <c r="K138" s="30">
        <v>17.762192064280153</v>
      </c>
      <c r="L138" s="37"/>
      <c r="M138" s="67"/>
      <c r="N138" s="46"/>
      <c r="O138" s="40"/>
      <c r="P138" s="38"/>
      <c r="Q138" s="68"/>
      <c r="R138" s="65"/>
    </row>
    <row r="139" spans="1:18" x14ac:dyDescent="0.25">
      <c r="A139" s="32" t="s">
        <v>118</v>
      </c>
      <c r="B139" s="23">
        <v>507471.90868957585</v>
      </c>
      <c r="C139" s="24">
        <v>17.580344291467075</v>
      </c>
      <c r="D139" s="19">
        <v>11059462.302699517</v>
      </c>
      <c r="E139" s="6">
        <v>15524836.199669633</v>
      </c>
      <c r="F139" s="11">
        <v>16280712.484992936</v>
      </c>
      <c r="G139" s="15">
        <v>17568348.702061109</v>
      </c>
      <c r="H139" s="21">
        <v>21.793250253512394</v>
      </c>
      <c r="I139" s="8">
        <v>30.59417644576682</v>
      </c>
      <c r="J139" s="13">
        <v>32.081997458803109</v>
      </c>
      <c r="K139" s="30">
        <v>34.619352128134828</v>
      </c>
      <c r="L139" s="37"/>
      <c r="M139" s="67"/>
      <c r="N139" s="46"/>
      <c r="O139" s="40"/>
      <c r="P139" s="38"/>
      <c r="Q139" s="68"/>
      <c r="R139" s="65"/>
    </row>
    <row r="140" spans="1:18" x14ac:dyDescent="0.25">
      <c r="A140" s="32" t="s">
        <v>204</v>
      </c>
      <c r="B140" s="23">
        <v>109657.31035029278</v>
      </c>
      <c r="C140" s="24">
        <v>28.005128932181339</v>
      </c>
      <c r="D140" s="19">
        <v>475147.44026769861</v>
      </c>
      <c r="E140" s="6">
        <v>380769.84681917564</v>
      </c>
      <c r="F140" s="11">
        <v>276784.81124451105</v>
      </c>
      <c r="G140" s="15">
        <v>147662.38953827546</v>
      </c>
      <c r="H140" s="21">
        <v>4.3330211068452487</v>
      </c>
      <c r="I140" s="8">
        <v>3.4723617203707842</v>
      </c>
      <c r="J140" s="13">
        <v>2.5240890038278421</v>
      </c>
      <c r="K140" s="30">
        <v>1.346580442895946</v>
      </c>
      <c r="L140" s="37"/>
      <c r="M140" s="67"/>
      <c r="N140" s="46"/>
      <c r="O140" s="40"/>
      <c r="P140" s="38"/>
      <c r="Q140" s="68"/>
      <c r="R140" s="65"/>
    </row>
    <row r="141" spans="1:18" x14ac:dyDescent="0.25">
      <c r="A141" s="32" t="s">
        <v>76</v>
      </c>
      <c r="B141" s="23">
        <v>105697.09901773093</v>
      </c>
      <c r="C141" s="24">
        <v>19.950804582586827</v>
      </c>
      <c r="D141" s="19">
        <v>299656.27750996454</v>
      </c>
      <c r="E141" s="6">
        <v>597591.39058376616</v>
      </c>
      <c r="F141" s="11">
        <v>620971.81910495495</v>
      </c>
      <c r="G141" s="15">
        <v>654145.80543355038</v>
      </c>
      <c r="H141" s="21">
        <v>2.8350473219676209</v>
      </c>
      <c r="I141" s="8">
        <v>5.6538223276987436</v>
      </c>
      <c r="J141" s="13">
        <v>5.8750128894340374</v>
      </c>
      <c r="K141" s="30">
        <v>6.1888718944293446</v>
      </c>
      <c r="L141" s="37"/>
      <c r="M141" s="67"/>
      <c r="N141" s="46"/>
      <c r="O141" s="40"/>
      <c r="P141" s="38"/>
      <c r="Q141" s="68"/>
      <c r="R141" s="65"/>
    </row>
    <row r="142" spans="1:18" x14ac:dyDescent="0.25">
      <c r="A142" s="32" t="s">
        <v>77</v>
      </c>
      <c r="B142" s="23">
        <v>17816897.815947119</v>
      </c>
      <c r="C142" s="24">
        <v>55.916852068652993</v>
      </c>
      <c r="D142" s="19">
        <v>102551663.50939254</v>
      </c>
      <c r="E142" s="6">
        <v>133925284.2055997</v>
      </c>
      <c r="F142" s="11">
        <v>135065300.52086651</v>
      </c>
      <c r="G142" s="15">
        <v>132716110.21551187</v>
      </c>
      <c r="H142" s="21">
        <v>5.7558652785000017</v>
      </c>
      <c r="I142" s="8">
        <v>7.5167565975334432</v>
      </c>
      <c r="J142" s="13">
        <v>7.5807417158769086</v>
      </c>
      <c r="K142" s="30">
        <v>7.4488899014015528</v>
      </c>
      <c r="L142" s="37"/>
      <c r="M142" s="67"/>
      <c r="N142" s="46"/>
      <c r="O142" s="40"/>
      <c r="P142" s="38"/>
      <c r="Q142" s="68"/>
      <c r="R142" s="65"/>
    </row>
    <row r="143" spans="1:18" x14ac:dyDescent="0.25">
      <c r="A143" s="32" t="s">
        <v>158</v>
      </c>
      <c r="B143" s="23">
        <v>1208559.0317448552</v>
      </c>
      <c r="C143" s="24">
        <v>57.131044713604368</v>
      </c>
      <c r="D143" s="19">
        <v>62967045.883844241</v>
      </c>
      <c r="E143" s="6">
        <v>82482887.464077741</v>
      </c>
      <c r="F143" s="11">
        <v>83045412.950222716</v>
      </c>
      <c r="G143" s="15">
        <v>81791040.937718093</v>
      </c>
      <c r="H143" s="21">
        <v>52.100926996454334</v>
      </c>
      <c r="I143" s="8">
        <v>68.249549109852211</v>
      </c>
      <c r="J143" s="13">
        <v>68.71440349117745</v>
      </c>
      <c r="K143" s="30">
        <v>67.676496380679396</v>
      </c>
      <c r="L143" s="37"/>
      <c r="M143" s="67"/>
      <c r="N143" s="46"/>
      <c r="O143" s="40"/>
      <c r="P143" s="38"/>
      <c r="Q143" s="68"/>
      <c r="R143" s="65"/>
    </row>
    <row r="144" spans="1:18" x14ac:dyDescent="0.25">
      <c r="A144" s="32" t="s">
        <v>180</v>
      </c>
      <c r="B144" s="23">
        <v>197827.90453224885</v>
      </c>
      <c r="C144" s="24">
        <v>7.797970172154356</v>
      </c>
      <c r="D144" s="19">
        <v>15759430.019443724</v>
      </c>
      <c r="E144" s="6">
        <v>18277703.352545146</v>
      </c>
      <c r="F144" s="11">
        <v>18475348.433982369</v>
      </c>
      <c r="G144" s="15">
        <v>18361505.031037275</v>
      </c>
      <c r="H144" s="21">
        <v>79.662320928414346</v>
      </c>
      <c r="I144" s="8">
        <v>92.396337807437121</v>
      </c>
      <c r="J144" s="13">
        <v>93.3910131518914</v>
      </c>
      <c r="K144" s="30">
        <v>92.815546292378983</v>
      </c>
      <c r="L144" s="37"/>
      <c r="M144" s="67"/>
      <c r="N144" s="46"/>
      <c r="O144" s="40"/>
      <c r="P144" s="38"/>
      <c r="Q144" s="68"/>
      <c r="R144" s="65"/>
    </row>
    <row r="145" spans="1:18" x14ac:dyDescent="0.25">
      <c r="A145" s="32" t="s">
        <v>174</v>
      </c>
      <c r="B145" s="23">
        <v>5887491.2861777684</v>
      </c>
      <c r="C145" s="24">
        <v>37.431632990119084</v>
      </c>
      <c r="D145" s="19">
        <v>84733143.033391982</v>
      </c>
      <c r="E145" s="6">
        <v>97802233.755955309</v>
      </c>
      <c r="F145" s="11">
        <v>105258279.66757862</v>
      </c>
      <c r="G145" s="15">
        <v>103639960.16196473</v>
      </c>
      <c r="H145" s="21">
        <v>14.392062580597344</v>
      </c>
      <c r="I145" s="8">
        <v>16.611868961159807</v>
      </c>
      <c r="J145" s="13">
        <v>17.878290523282217</v>
      </c>
      <c r="K145" s="30">
        <v>17.603416315075187</v>
      </c>
      <c r="L145" s="35">
        <v>2002</v>
      </c>
      <c r="M145" s="43">
        <v>37.380000000000003</v>
      </c>
      <c r="N145" s="46">
        <v>2013</v>
      </c>
      <c r="O145" s="40">
        <v>62.5</v>
      </c>
      <c r="P145" s="71">
        <f>B145</f>
        <v>5887491.2861777684</v>
      </c>
      <c r="Q145" s="55">
        <f>B145*(O145/100)</f>
        <v>3679682.0538611053</v>
      </c>
      <c r="R145" s="48">
        <f>Q145*100/P145</f>
        <v>62.500000000000007</v>
      </c>
    </row>
    <row r="146" spans="1:18" x14ac:dyDescent="0.25">
      <c r="A146" s="32" t="s">
        <v>175</v>
      </c>
      <c r="B146" s="23">
        <v>2530346.6839533118</v>
      </c>
      <c r="C146" s="24">
        <v>19.73143893027817</v>
      </c>
      <c r="D146" s="19">
        <v>116974616.39753689</v>
      </c>
      <c r="E146" s="6">
        <v>147815279.00103012</v>
      </c>
      <c r="F146" s="11">
        <v>153065355.42897066</v>
      </c>
      <c r="G146" s="15">
        <v>163095579.75973189</v>
      </c>
      <c r="H146" s="21">
        <v>46.228691562051274</v>
      </c>
      <c r="I146" s="8">
        <v>58.417011583869495</v>
      </c>
      <c r="J146" s="13">
        <v>60.491851333915839</v>
      </c>
      <c r="K146" s="30">
        <v>64.455823699588038</v>
      </c>
      <c r="L146" s="37"/>
      <c r="M146" s="67"/>
      <c r="N146" s="46"/>
      <c r="O146" s="40"/>
      <c r="P146" s="38"/>
      <c r="Q146" s="68"/>
      <c r="R146" s="65"/>
    </row>
    <row r="147" spans="1:18" x14ac:dyDescent="0.25">
      <c r="A147" s="32" t="s">
        <v>78</v>
      </c>
      <c r="B147" s="23">
        <v>3454498.862275688</v>
      </c>
      <c r="C147" s="24">
        <v>29.787061261198012</v>
      </c>
      <c r="D147" s="19">
        <v>156448239.94016722</v>
      </c>
      <c r="E147" s="6">
        <v>182565982.37848273</v>
      </c>
      <c r="F147" s="11">
        <v>186025740.3086988</v>
      </c>
      <c r="G147" s="15">
        <v>186588567.34761775</v>
      </c>
      <c r="H147" s="21">
        <v>45.288259217172033</v>
      </c>
      <c r="I147" s="8">
        <v>52.850159156147733</v>
      </c>
      <c r="J147" s="13">
        <v>53.850282696620248</v>
      </c>
      <c r="K147" s="30">
        <v>54.013208510568312</v>
      </c>
      <c r="L147" s="37"/>
      <c r="M147" s="67"/>
      <c r="N147" s="46"/>
      <c r="O147" s="40"/>
      <c r="P147" s="38"/>
      <c r="Q147" s="68"/>
      <c r="R147" s="65"/>
    </row>
    <row r="148" spans="1:18" x14ac:dyDescent="0.25">
      <c r="A148" s="32" t="s">
        <v>119</v>
      </c>
      <c r="B148" s="23">
        <v>13305186.021392681</v>
      </c>
      <c r="C148" s="24">
        <v>53.797927825097482</v>
      </c>
      <c r="D148" s="19">
        <v>13159735.880596669</v>
      </c>
      <c r="E148" s="6">
        <v>19269100.032698765</v>
      </c>
      <c r="F148" s="11">
        <v>20408740.675697863</v>
      </c>
      <c r="G148" s="15">
        <v>25575778.849481814</v>
      </c>
      <c r="H148" s="21">
        <v>0.98906816180080837</v>
      </c>
      <c r="I148" s="8">
        <v>1.4482398067728655</v>
      </c>
      <c r="J148" s="13">
        <v>1.5338936744577465</v>
      </c>
      <c r="K148" s="30">
        <v>1.9222413582463198</v>
      </c>
      <c r="L148" s="37"/>
      <c r="M148" s="67"/>
      <c r="N148" s="46"/>
      <c r="O148" s="40"/>
      <c r="P148" s="38"/>
      <c r="Q148" s="68"/>
      <c r="R148" s="65"/>
    </row>
    <row r="149" spans="1:18" x14ac:dyDescent="0.25">
      <c r="A149" s="32" t="s">
        <v>120</v>
      </c>
      <c r="B149" s="23">
        <v>1477555.9791359615</v>
      </c>
      <c r="C149" s="24">
        <v>28.757589765698736</v>
      </c>
      <c r="D149" s="19">
        <v>5621064.8047155235</v>
      </c>
      <c r="E149" s="6">
        <v>6191606.5655862801</v>
      </c>
      <c r="F149" s="11">
        <v>6163557.446938457</v>
      </c>
      <c r="G149" s="15">
        <v>6345903.0224380363</v>
      </c>
      <c r="H149" s="21">
        <v>3.804299047947127</v>
      </c>
      <c r="I149" s="8">
        <v>4.1904378940735496</v>
      </c>
      <c r="J149" s="13">
        <v>4.171454438256041</v>
      </c>
      <c r="K149" s="30">
        <v>4.29486470363645</v>
      </c>
      <c r="L149" s="35">
        <v>2006</v>
      </c>
      <c r="M149" s="43">
        <v>2.1779999999999999</v>
      </c>
      <c r="N149" s="46">
        <v>2013</v>
      </c>
      <c r="O149" s="40">
        <v>2.847</v>
      </c>
      <c r="P149" s="71">
        <f>B149</f>
        <v>1477555.9791359615</v>
      </c>
      <c r="Q149" s="55">
        <f>B149*(O149/100)</f>
        <v>42066.018726000824</v>
      </c>
      <c r="R149" s="48">
        <f>Q149*100/P149</f>
        <v>2.847</v>
      </c>
    </row>
    <row r="150" spans="1:18" x14ac:dyDescent="0.25">
      <c r="A150" s="32" t="s">
        <v>159</v>
      </c>
      <c r="B150" s="23">
        <v>19879.810030512224</v>
      </c>
      <c r="C150" s="24">
        <v>14.650334504500169</v>
      </c>
      <c r="D150" s="19">
        <v>711343.26196176186</v>
      </c>
      <c r="E150" s="6">
        <v>778744.72750346363</v>
      </c>
      <c r="F150" s="11">
        <v>684752.4918229524</v>
      </c>
      <c r="G150" s="15">
        <v>642204.48824469373</v>
      </c>
      <c r="H150" s="21">
        <v>35.782196151269424</v>
      </c>
      <c r="I150" s="8">
        <v>39.173587036651533</v>
      </c>
      <c r="J150" s="13">
        <v>34.444619479359737</v>
      </c>
      <c r="K150" s="30">
        <v>32.304357398738517</v>
      </c>
      <c r="L150" s="37"/>
      <c r="M150" s="67"/>
      <c r="N150" s="46"/>
      <c r="O150" s="40"/>
      <c r="P150" s="38"/>
      <c r="Q150" s="68"/>
      <c r="R150" s="65"/>
    </row>
    <row r="151" spans="1:18" x14ac:dyDescent="0.25">
      <c r="A151" s="32" t="s">
        <v>79</v>
      </c>
      <c r="B151" s="23">
        <v>17104.589246896194</v>
      </c>
      <c r="C151" s="24">
        <v>26.645352189100283</v>
      </c>
      <c r="D151" s="19">
        <v>6954.2711204916704</v>
      </c>
      <c r="E151" s="6">
        <v>12278.658387305215</v>
      </c>
      <c r="F151" s="11">
        <v>13994.221703380346</v>
      </c>
      <c r="G151" s="15">
        <v>16312.373405273538</v>
      </c>
      <c r="H151" s="21">
        <v>0.40657340671034209</v>
      </c>
      <c r="I151" s="8">
        <v>0.71788188733418767</v>
      </c>
      <c r="J151" s="13">
        <v>0.8181559639568512</v>
      </c>
      <c r="K151" s="30">
        <v>0.95368401835393901</v>
      </c>
      <c r="L151" s="37"/>
      <c r="M151" s="67"/>
      <c r="N151" s="46"/>
      <c r="O151" s="40"/>
      <c r="P151" s="38"/>
      <c r="Q151" s="68"/>
      <c r="R151" s="65"/>
    </row>
    <row r="152" spans="1:18" x14ac:dyDescent="0.25">
      <c r="A152" s="32" t="s">
        <v>80</v>
      </c>
      <c r="B152" s="23">
        <v>1446292.3834102936</v>
      </c>
      <c r="C152" s="24">
        <v>31.819016085814638</v>
      </c>
      <c r="D152" s="19">
        <v>75196411.681758896</v>
      </c>
      <c r="E152" s="6">
        <v>85890731.217097506</v>
      </c>
      <c r="F152" s="11">
        <v>87150527.456507862</v>
      </c>
      <c r="G152" s="15">
        <v>90247153.414635122</v>
      </c>
      <c r="H152" s="21">
        <v>51.99253798491911</v>
      </c>
      <c r="I152" s="8">
        <v>59.396695094697456</v>
      </c>
      <c r="J152" s="13">
        <v>60.257890075456778</v>
      </c>
      <c r="K152" s="30">
        <v>62.398968873663236</v>
      </c>
      <c r="L152" s="37"/>
      <c r="M152" s="67"/>
      <c r="N152" s="46"/>
      <c r="O152" s="40"/>
      <c r="P152" s="38"/>
      <c r="Q152" s="68"/>
      <c r="R152" s="65"/>
    </row>
    <row r="153" spans="1:18" x14ac:dyDescent="0.25">
      <c r="A153" s="32" t="s">
        <v>116</v>
      </c>
      <c r="B153" s="23">
        <v>2066838.6713443487</v>
      </c>
      <c r="C153" s="24">
        <v>63.276197934543902</v>
      </c>
      <c r="D153" s="19">
        <v>7460064.9891602322</v>
      </c>
      <c r="E153" s="6">
        <v>11923050.894440124</v>
      </c>
      <c r="F153" s="11">
        <v>12431819.921809576</v>
      </c>
      <c r="G153" s="15">
        <v>13496773.195068844</v>
      </c>
      <c r="H153" s="21">
        <v>3.6094084616231457</v>
      </c>
      <c r="I153" s="8">
        <v>5.7687380537954267</v>
      </c>
      <c r="J153" s="13">
        <v>6.0148961281644002</v>
      </c>
      <c r="K153" s="30">
        <v>6.5301532152434714</v>
      </c>
      <c r="L153" s="35">
        <v>2011</v>
      </c>
      <c r="M153" s="43">
        <v>2.2050000000000001</v>
      </c>
      <c r="N153" s="46" t="s">
        <v>211</v>
      </c>
      <c r="O153" s="40" t="s">
        <v>211</v>
      </c>
      <c r="P153" s="70">
        <f>B153</f>
        <v>2066838.6713443487</v>
      </c>
      <c r="Q153" s="54">
        <f>B153*(M153/100)</f>
        <v>45573.792703142892</v>
      </c>
      <c r="R153" s="59">
        <f>Q153*100/P153</f>
        <v>2.2050000000000001</v>
      </c>
    </row>
    <row r="154" spans="1:18" x14ac:dyDescent="0.25">
      <c r="A154" s="32" t="s">
        <v>9</v>
      </c>
      <c r="B154" s="23">
        <v>524090.73061919725</v>
      </c>
      <c r="C154" s="24">
        <v>14.468808110846798</v>
      </c>
      <c r="D154" s="19">
        <v>21781660.10954161</v>
      </c>
      <c r="E154" s="6">
        <v>29136829.350334801</v>
      </c>
      <c r="F154" s="11">
        <v>29085283.498029385</v>
      </c>
      <c r="G154" s="15">
        <v>28767005.051501159</v>
      </c>
      <c r="H154" s="21">
        <v>41.560857380185375</v>
      </c>
      <c r="I154" s="8">
        <v>55.595009886762398</v>
      </c>
      <c r="J154" s="13">
        <v>55.496656969425899</v>
      </c>
      <c r="K154" s="30">
        <v>54.889360507318678</v>
      </c>
      <c r="L154" s="37"/>
      <c r="M154" s="67"/>
      <c r="N154" s="46"/>
      <c r="O154" s="40"/>
      <c r="P154" s="38"/>
      <c r="Q154" s="68"/>
      <c r="R154" s="65"/>
    </row>
    <row r="155" spans="1:18" x14ac:dyDescent="0.25">
      <c r="A155" s="32" t="s">
        <v>121</v>
      </c>
      <c r="B155" s="23">
        <v>10056509.297867427</v>
      </c>
      <c r="C155" s="24">
        <v>54.501033114892429</v>
      </c>
      <c r="D155" s="19">
        <v>35600587.325181127</v>
      </c>
      <c r="E155" s="6">
        <v>51919037.032114215</v>
      </c>
      <c r="F155" s="11">
        <v>52787757.347003765</v>
      </c>
      <c r="G155" s="15">
        <v>57858456.142805874</v>
      </c>
      <c r="H155" s="21">
        <v>3.5400541351590609</v>
      </c>
      <c r="I155" s="8">
        <v>5.1627294814040612</v>
      </c>
      <c r="J155" s="13">
        <v>5.2491133636397951</v>
      </c>
      <c r="K155" s="30">
        <v>5.7533339282125739</v>
      </c>
      <c r="L155" s="37"/>
      <c r="M155" s="67"/>
      <c r="N155" s="46"/>
      <c r="O155" s="40"/>
      <c r="P155" s="38"/>
      <c r="Q155" s="68"/>
      <c r="R155" s="65"/>
    </row>
    <row r="156" spans="1:18" x14ac:dyDescent="0.25">
      <c r="A156" s="32" t="s">
        <v>186</v>
      </c>
      <c r="B156" s="23">
        <v>100420172.56621981</v>
      </c>
      <c r="C156" s="25">
        <v>44.151823786207906</v>
      </c>
      <c r="D156" s="19">
        <v>130878623.60015655</v>
      </c>
      <c r="E156" s="6">
        <v>188697310.22064054</v>
      </c>
      <c r="F156" s="11">
        <v>213077228.16585475</v>
      </c>
      <c r="G156" s="15">
        <v>251635915.50942725</v>
      </c>
      <c r="H156" s="21">
        <v>1.3033100845734118</v>
      </c>
      <c r="I156" s="8">
        <v>1.8790778865817916</v>
      </c>
      <c r="J156" s="13">
        <v>2.1218568214005589</v>
      </c>
      <c r="K156" s="30">
        <v>2.5058303434351465</v>
      </c>
      <c r="L156" s="35">
        <v>2011</v>
      </c>
      <c r="M156" s="43">
        <v>3.758</v>
      </c>
      <c r="N156" s="46" t="s">
        <v>211</v>
      </c>
      <c r="O156" s="40" t="s">
        <v>211</v>
      </c>
      <c r="P156" s="70">
        <f>B156</f>
        <v>100420172.56621981</v>
      </c>
      <c r="Q156" s="54">
        <f>B156*(M156/100)</f>
        <v>3773790.0850385404</v>
      </c>
      <c r="R156" s="59">
        <f>Q156*100/P156</f>
        <v>3.758</v>
      </c>
    </row>
    <row r="157" spans="1:18" x14ac:dyDescent="0.25">
      <c r="A157" s="32" t="s">
        <v>35</v>
      </c>
      <c r="B157" s="23">
        <v>726844.3072582701</v>
      </c>
      <c r="C157" s="24">
        <v>32.075671264172357</v>
      </c>
      <c r="D157" s="19">
        <v>52377738.893585674</v>
      </c>
      <c r="E157" s="6">
        <v>51783331.231065631</v>
      </c>
      <c r="F157" s="11">
        <v>56706446.718649842</v>
      </c>
      <c r="G157" s="15">
        <v>61313291.811413586</v>
      </c>
      <c r="H157" s="21">
        <v>72.06184098924814</v>
      </c>
      <c r="I157" s="8">
        <v>71.244048710235575</v>
      </c>
      <c r="J157" s="13">
        <v>78.017322488982913</v>
      </c>
      <c r="K157" s="30">
        <v>84.355468150660073</v>
      </c>
      <c r="L157" s="37"/>
      <c r="M157" s="67"/>
      <c r="N157" s="46"/>
      <c r="O157" s="40"/>
      <c r="P157" s="38"/>
      <c r="Q157" s="68"/>
      <c r="R157" s="65"/>
    </row>
    <row r="158" spans="1:18" x14ac:dyDescent="0.25">
      <c r="A158" s="32" t="s">
        <v>166</v>
      </c>
      <c r="B158" s="23">
        <v>0.59867798530294059</v>
      </c>
      <c r="C158" s="24">
        <v>13.75</v>
      </c>
      <c r="D158" s="19">
        <v>31.484469890594482</v>
      </c>
      <c r="E158" s="6">
        <v>22.808417558670044</v>
      </c>
      <c r="F158" s="11">
        <v>18.988667011260986</v>
      </c>
      <c r="G158" s="15">
        <v>18.467571258544922</v>
      </c>
      <c r="H158" s="21">
        <v>52.589991052807527</v>
      </c>
      <c r="I158" s="8">
        <v>38.097972730914137</v>
      </c>
      <c r="J158" s="13">
        <v>31.717663714747118</v>
      </c>
      <c r="K158" s="30">
        <v>30.847252967219159</v>
      </c>
      <c r="L158" s="37"/>
      <c r="M158" s="67"/>
      <c r="N158" s="46"/>
      <c r="O158" s="40"/>
      <c r="P158" s="38"/>
      <c r="Q158" s="68"/>
      <c r="R158" s="65"/>
    </row>
    <row r="159" spans="1:18" x14ac:dyDescent="0.25">
      <c r="A159" s="32" t="s">
        <v>160</v>
      </c>
      <c r="B159" s="23">
        <v>1393.101901691386</v>
      </c>
      <c r="C159" s="24">
        <v>14.553445531043893</v>
      </c>
      <c r="D159" s="19">
        <v>65001.185397006571</v>
      </c>
      <c r="E159" s="6">
        <v>58158.804514087737</v>
      </c>
      <c r="F159" s="11">
        <v>46869.706480953842</v>
      </c>
      <c r="G159" s="15">
        <v>44839.177691895515</v>
      </c>
      <c r="H159" s="21">
        <v>46.659318545246151</v>
      </c>
      <c r="I159" s="8">
        <v>41.74770305278907</v>
      </c>
      <c r="J159" s="13">
        <v>33.644133587104164</v>
      </c>
      <c r="K159" s="30">
        <v>32.186574174836451</v>
      </c>
      <c r="L159" s="37"/>
      <c r="M159" s="67"/>
      <c r="N159" s="46"/>
      <c r="O159" s="40"/>
      <c r="P159" s="38"/>
      <c r="Q159" s="68"/>
      <c r="R159" s="65"/>
    </row>
    <row r="160" spans="1:18" x14ac:dyDescent="0.25">
      <c r="A160" s="32" t="s">
        <v>161</v>
      </c>
      <c r="B160" s="23">
        <v>578.68214059382228</v>
      </c>
      <c r="C160" s="24">
        <v>13.02376286134248</v>
      </c>
      <c r="D160" s="19">
        <v>43117.87716498971</v>
      </c>
      <c r="E160" s="6">
        <v>44143.990179643035</v>
      </c>
      <c r="F160" s="11">
        <v>41502.656101569533</v>
      </c>
      <c r="G160" s="15">
        <v>39805.945481993258</v>
      </c>
      <c r="H160" s="21">
        <v>74.510468079667589</v>
      </c>
      <c r="I160" s="8">
        <v>76.283657439892821</v>
      </c>
      <c r="J160" s="13">
        <v>71.719262078800355</v>
      </c>
      <c r="K160" s="30">
        <v>68.787236877823574</v>
      </c>
      <c r="L160" s="37"/>
      <c r="M160" s="67"/>
      <c r="N160" s="46"/>
      <c r="O160" s="40"/>
      <c r="P160" s="38"/>
      <c r="Q160" s="68"/>
      <c r="R160" s="65"/>
    </row>
    <row r="161" spans="1:18" x14ac:dyDescent="0.25">
      <c r="A161" s="32" t="s">
        <v>165</v>
      </c>
      <c r="B161" s="23">
        <v>238.60038977891736</v>
      </c>
      <c r="C161" s="24">
        <v>13.952896244430299</v>
      </c>
      <c r="D161" s="19">
        <v>17112.384136453271</v>
      </c>
      <c r="E161" s="6">
        <v>13134.384593509138</v>
      </c>
      <c r="F161" s="11">
        <v>10827.562668118626</v>
      </c>
      <c r="G161" s="15">
        <v>10293.046378443018</v>
      </c>
      <c r="H161" s="21">
        <v>71.719849880837515</v>
      </c>
      <c r="I161" s="8">
        <v>55.047624212513703</v>
      </c>
      <c r="J161" s="13">
        <v>45.379484409691209</v>
      </c>
      <c r="K161" s="30">
        <v>43.139268917290373</v>
      </c>
      <c r="L161" s="37"/>
      <c r="M161" s="67"/>
      <c r="N161" s="46"/>
      <c r="O161" s="40"/>
      <c r="P161" s="38"/>
      <c r="Q161" s="68"/>
      <c r="R161" s="65"/>
    </row>
    <row r="162" spans="1:18" x14ac:dyDescent="0.25">
      <c r="A162" s="32" t="s">
        <v>205</v>
      </c>
      <c r="B162" s="23">
        <v>753.07159518542983</v>
      </c>
      <c r="C162" s="24">
        <v>12.821349147516679</v>
      </c>
      <c r="D162" s="19">
        <v>104164.16273508221</v>
      </c>
      <c r="E162" s="6">
        <v>107311.3300344348</v>
      </c>
      <c r="F162" s="11">
        <v>103216.76229433715</v>
      </c>
      <c r="G162" s="15">
        <v>99921.548280611634</v>
      </c>
      <c r="H162" s="21">
        <v>138.31907006057469</v>
      </c>
      <c r="I162" s="8">
        <v>142.49817775693873</v>
      </c>
      <c r="J162" s="13">
        <v>137.06102175971986</v>
      </c>
      <c r="K162" s="30">
        <v>132.68532357273125</v>
      </c>
      <c r="L162" s="37"/>
      <c r="M162" s="67"/>
      <c r="N162" s="46"/>
      <c r="O162" s="40"/>
      <c r="P162" s="38"/>
      <c r="Q162" s="68"/>
      <c r="R162" s="65"/>
    </row>
    <row r="163" spans="1:18" x14ac:dyDescent="0.25">
      <c r="A163" s="32" t="s">
        <v>136</v>
      </c>
      <c r="B163" s="23">
        <v>1277.4808551479709</v>
      </c>
      <c r="C163" s="24">
        <v>24.954497129491813</v>
      </c>
      <c r="D163" s="19">
        <v>32367.308273833245</v>
      </c>
      <c r="E163" s="6">
        <v>35851.606278814375</v>
      </c>
      <c r="F163" s="11">
        <v>38141.824422907084</v>
      </c>
      <c r="G163" s="15">
        <v>36075.684159185737</v>
      </c>
      <c r="H163" s="21">
        <v>25.336824535099691</v>
      </c>
      <c r="I163" s="8">
        <v>28.064300247115387</v>
      </c>
      <c r="J163" s="13">
        <v>29.857061473135818</v>
      </c>
      <c r="K163" s="30">
        <v>28.239706304645232</v>
      </c>
      <c r="L163" s="37"/>
      <c r="M163" s="67"/>
      <c r="N163" s="46"/>
      <c r="O163" s="40"/>
      <c r="P163" s="38"/>
      <c r="Q163" s="68"/>
      <c r="R163" s="65"/>
    </row>
    <row r="164" spans="1:18" x14ac:dyDescent="0.25">
      <c r="A164" s="32" t="s">
        <v>36</v>
      </c>
      <c r="B164" s="23">
        <v>1040.8506601934143</v>
      </c>
      <c r="C164" s="24">
        <v>14.396567299006323</v>
      </c>
      <c r="D164" s="19">
        <v>88225.161965560168</v>
      </c>
      <c r="E164" s="6">
        <v>127255.88304872438</v>
      </c>
      <c r="F164" s="11">
        <v>127007.21991343424</v>
      </c>
      <c r="G164" s="15">
        <v>128506.08095499128</v>
      </c>
      <c r="H164" s="21">
        <v>84.762555609241645</v>
      </c>
      <c r="I164" s="8">
        <v>122.26142319502134</v>
      </c>
      <c r="J164" s="13">
        <v>122.02251943600952</v>
      </c>
      <c r="K164" s="30">
        <v>123.46255411041567</v>
      </c>
      <c r="L164" s="37"/>
      <c r="M164" s="67"/>
      <c r="N164" s="46"/>
      <c r="O164" s="40"/>
      <c r="P164" s="38"/>
      <c r="Q164" s="68"/>
      <c r="R164" s="65"/>
    </row>
    <row r="165" spans="1:18" x14ac:dyDescent="0.25">
      <c r="A165" s="32" t="s">
        <v>81</v>
      </c>
      <c r="B165" s="23">
        <v>1992632.7963073521</v>
      </c>
      <c r="C165" s="24">
        <v>33.119357982039041</v>
      </c>
      <c r="D165" s="19">
        <v>1490419.5193087014</v>
      </c>
      <c r="E165" s="6">
        <v>8915339.0929890871</v>
      </c>
      <c r="F165" s="11">
        <v>9274077.6949087232</v>
      </c>
      <c r="G165" s="15">
        <v>9530065.3187400438</v>
      </c>
      <c r="H165" s="21">
        <v>0.7479649647795984</v>
      </c>
      <c r="I165" s="8">
        <v>4.4742436255982598</v>
      </c>
      <c r="J165" s="13">
        <v>4.6541830045630999</v>
      </c>
      <c r="K165" s="30">
        <v>4.7826500378798773</v>
      </c>
      <c r="L165" s="37"/>
      <c r="M165" s="67"/>
      <c r="N165" s="46"/>
      <c r="O165" s="40"/>
      <c r="P165" s="38"/>
      <c r="Q165" s="68"/>
      <c r="R165" s="65"/>
    </row>
    <row r="166" spans="1:18" x14ac:dyDescent="0.25">
      <c r="A166" s="32" t="s">
        <v>37</v>
      </c>
      <c r="B166" s="23">
        <v>4561835.1074489355</v>
      </c>
      <c r="C166" s="24">
        <v>31.75492519940423</v>
      </c>
      <c r="D166" s="19">
        <v>15605250.118637163</v>
      </c>
      <c r="E166" s="6">
        <v>20799262.749666572</v>
      </c>
      <c r="F166" s="11">
        <v>20174168.415597696</v>
      </c>
      <c r="G166" s="15">
        <v>19133919.611887217</v>
      </c>
      <c r="H166" s="21">
        <v>3.4208273098594995</v>
      </c>
      <c r="I166" s="8">
        <v>4.5594069622779312</v>
      </c>
      <c r="J166" s="13">
        <v>4.4223800160281268</v>
      </c>
      <c r="K166" s="30">
        <v>4.1943470470126805</v>
      </c>
      <c r="L166" s="37"/>
      <c r="M166" s="67"/>
      <c r="N166" s="46"/>
      <c r="O166" s="40"/>
      <c r="P166" s="38"/>
      <c r="Q166" s="68"/>
      <c r="R166" s="65"/>
    </row>
    <row r="167" spans="1:18" x14ac:dyDescent="0.25">
      <c r="A167" s="32" t="s">
        <v>122</v>
      </c>
      <c r="B167" s="23">
        <v>3110419.1072197673</v>
      </c>
      <c r="C167" s="24">
        <v>49.965013991011411</v>
      </c>
      <c r="D167" s="19">
        <v>13849487.279512536</v>
      </c>
      <c r="E167" s="6">
        <v>16201367.674886394</v>
      </c>
      <c r="F167" s="11">
        <v>17568668.444223497</v>
      </c>
      <c r="G167" s="15">
        <v>19069940.815367579</v>
      </c>
      <c r="H167" s="21">
        <v>4.4526113048128204</v>
      </c>
      <c r="I167" s="8">
        <v>5.20874104627267</v>
      </c>
      <c r="J167" s="13">
        <v>5.6483283566011666</v>
      </c>
      <c r="K167" s="30">
        <v>6.1309875479813236</v>
      </c>
      <c r="L167" s="37"/>
      <c r="M167" s="67"/>
      <c r="N167" s="46"/>
      <c r="O167" s="40"/>
      <c r="P167" s="38"/>
      <c r="Q167" s="68"/>
      <c r="R167" s="65"/>
    </row>
    <row r="168" spans="1:18" x14ac:dyDescent="0.25">
      <c r="A168" s="32" t="s">
        <v>38</v>
      </c>
      <c r="B168" s="23">
        <v>1338.1106074777415</v>
      </c>
      <c r="C168" s="24">
        <v>18.198519615099926</v>
      </c>
      <c r="D168" s="19">
        <v>9755.8157165683806</v>
      </c>
      <c r="E168" s="6">
        <v>9893.6766669526696</v>
      </c>
      <c r="F168" s="11">
        <v>10438.558490563184</v>
      </c>
      <c r="G168" s="15">
        <v>10392.366843488067</v>
      </c>
      <c r="H168" s="21">
        <v>7.2907393918336165</v>
      </c>
      <c r="I168" s="8">
        <v>8.1970932370696374</v>
      </c>
      <c r="J168" s="13">
        <v>7.8009683446417357</v>
      </c>
      <c r="K168" s="30">
        <v>7.7664482931474978</v>
      </c>
      <c r="L168" s="37"/>
      <c r="M168" s="67"/>
      <c r="N168" s="46"/>
      <c r="O168" s="40"/>
      <c r="P168" s="38"/>
      <c r="Q168" s="68"/>
      <c r="R168" s="65"/>
    </row>
    <row r="169" spans="1:18" x14ac:dyDescent="0.25">
      <c r="A169" s="32" t="s">
        <v>39</v>
      </c>
      <c r="B169" s="23">
        <v>147710.56753255252</v>
      </c>
      <c r="C169" s="24">
        <v>14.16982972231591</v>
      </c>
      <c r="D169" s="19">
        <v>2813775.022995688</v>
      </c>
      <c r="E169" s="6">
        <v>4045171.9702692367</v>
      </c>
      <c r="F169" s="11">
        <v>4170110.3483156264</v>
      </c>
      <c r="G169" s="15">
        <v>4334695.7545497604</v>
      </c>
      <c r="H169" s="21">
        <v>19.049246577267311</v>
      </c>
      <c r="I169" s="8">
        <v>27.385799390268808</v>
      </c>
      <c r="J169" s="13">
        <v>28.23163175103647</v>
      </c>
      <c r="K169" s="30">
        <v>29.345874347104367</v>
      </c>
      <c r="L169" s="37"/>
      <c r="M169" s="67"/>
      <c r="N169" s="46"/>
      <c r="O169" s="40"/>
      <c r="P169" s="38"/>
      <c r="Q169" s="68"/>
      <c r="R169" s="65"/>
    </row>
    <row r="170" spans="1:18" x14ac:dyDescent="0.25">
      <c r="A170" s="32" t="s">
        <v>82</v>
      </c>
      <c r="B170" s="23">
        <v>1956.5993915670704</v>
      </c>
      <c r="C170" s="24">
        <v>14.65560538116592</v>
      </c>
      <c r="D170" s="19">
        <v>61955.922539435327</v>
      </c>
      <c r="E170" s="6">
        <v>76863.96993573755</v>
      </c>
      <c r="F170" s="11">
        <v>76338.753831356764</v>
      </c>
      <c r="G170" s="15">
        <v>73766.529924452305</v>
      </c>
      <c r="H170" s="21">
        <v>31.66510365201222</v>
      </c>
      <c r="I170" s="8">
        <v>39.284469916029167</v>
      </c>
      <c r="J170" s="13">
        <v>39.016036783194487</v>
      </c>
      <c r="K170" s="30">
        <v>37.701396740889081</v>
      </c>
      <c r="L170" s="37"/>
      <c r="M170" s="67"/>
      <c r="N170" s="46"/>
      <c r="O170" s="40"/>
      <c r="P170" s="38"/>
      <c r="Q170" s="68"/>
      <c r="R170" s="65"/>
    </row>
    <row r="171" spans="1:18" x14ac:dyDescent="0.25">
      <c r="A171" s="32" t="s">
        <v>123</v>
      </c>
      <c r="B171" s="23">
        <v>1911766.3347873944</v>
      </c>
      <c r="C171" s="24">
        <v>46.739513348920958</v>
      </c>
      <c r="D171" s="19">
        <v>8957783.4583623447</v>
      </c>
      <c r="E171" s="6">
        <v>13830926.636924129</v>
      </c>
      <c r="F171" s="11">
        <v>15042855.369511882</v>
      </c>
      <c r="G171" s="15">
        <v>16822251.826284043</v>
      </c>
      <c r="H171" s="21">
        <v>4.6856058166535979</v>
      </c>
      <c r="I171" s="8">
        <v>7.2346323843296743</v>
      </c>
      <c r="J171" s="13">
        <v>7.8685637966235991</v>
      </c>
      <c r="K171" s="30">
        <v>8.7993242271183885</v>
      </c>
      <c r="L171" s="35">
        <v>2006</v>
      </c>
      <c r="M171" s="43">
        <v>0.72619999999999996</v>
      </c>
      <c r="N171" s="46">
        <v>2013</v>
      </c>
      <c r="O171" s="40">
        <v>2.5110000000000001</v>
      </c>
      <c r="P171" s="71">
        <f>B171</f>
        <v>1911766.3347873944</v>
      </c>
      <c r="Q171" s="55">
        <f>B171*(O171/100)</f>
        <v>48004.452666511475</v>
      </c>
      <c r="R171" s="48">
        <f>Q171*100/P171</f>
        <v>2.5110000000000006</v>
      </c>
    </row>
    <row r="172" spans="1:18" x14ac:dyDescent="0.25">
      <c r="A172" s="32" t="s">
        <v>124</v>
      </c>
      <c r="B172" s="23">
        <v>284787.13367874298</v>
      </c>
      <c r="C172" s="24">
        <v>27.239843285547849</v>
      </c>
      <c r="D172" s="19">
        <v>6096276.7161335088</v>
      </c>
      <c r="E172" s="6">
        <v>8113368.6501315571</v>
      </c>
      <c r="F172" s="11">
        <v>8043495.5829489641</v>
      </c>
      <c r="G172" s="15">
        <v>8419520.4065092932</v>
      </c>
      <c r="H172" s="21">
        <v>21.406433069446443</v>
      </c>
      <c r="I172" s="8">
        <v>28.489238770470315</v>
      </c>
      <c r="J172" s="13">
        <v>28.243886860501611</v>
      </c>
      <c r="K172" s="30">
        <v>29.564258390995356</v>
      </c>
      <c r="L172" s="37"/>
      <c r="M172" s="67"/>
      <c r="N172" s="46"/>
      <c r="O172" s="40"/>
      <c r="P172" s="69"/>
      <c r="Q172" s="68"/>
      <c r="R172" s="65"/>
    </row>
    <row r="173" spans="1:18" x14ac:dyDescent="0.25">
      <c r="A173" s="32" t="s">
        <v>181</v>
      </c>
      <c r="B173" s="23">
        <v>1384.208812346068</v>
      </c>
      <c r="C173" s="24">
        <v>7.1006756379474005</v>
      </c>
      <c r="D173" s="19">
        <v>97021.512166846544</v>
      </c>
      <c r="E173" s="6">
        <v>117223.56617141515</v>
      </c>
      <c r="F173" s="11">
        <v>116997.71350466833</v>
      </c>
      <c r="G173" s="15">
        <v>112338.6192859523</v>
      </c>
      <c r="H173" s="21">
        <v>70.09167352605327</v>
      </c>
      <c r="I173" s="8">
        <v>84.799972521918889</v>
      </c>
      <c r="J173" s="13">
        <v>84.523167647207231</v>
      </c>
      <c r="K173" s="30">
        <v>81.157277922217389</v>
      </c>
      <c r="L173" s="37"/>
      <c r="M173" s="67"/>
      <c r="N173" s="46"/>
      <c r="O173" s="40"/>
      <c r="P173" s="38"/>
      <c r="Q173" s="68"/>
      <c r="R173" s="65"/>
    </row>
    <row r="174" spans="1:18" x14ac:dyDescent="0.25">
      <c r="A174" s="32" t="s">
        <v>40</v>
      </c>
      <c r="B174" s="23">
        <v>1637775.4986543022</v>
      </c>
      <c r="C174" s="24">
        <v>24.803488885811689</v>
      </c>
      <c r="D174" s="19">
        <v>5368264.8442094866</v>
      </c>
      <c r="E174" s="6">
        <v>11742184.620616164</v>
      </c>
      <c r="F174" s="11">
        <v>11740315.519701138</v>
      </c>
      <c r="G174" s="15">
        <v>12366010.557411414</v>
      </c>
      <c r="H174" s="21">
        <v>3.2777782111286835</v>
      </c>
      <c r="I174" s="8">
        <v>7.1696018045058434</v>
      </c>
      <c r="J174" s="13">
        <v>7.1684522874763417</v>
      </c>
      <c r="K174" s="30">
        <v>7.5504918516439483</v>
      </c>
      <c r="L174" s="37"/>
      <c r="M174" s="67"/>
      <c r="N174" s="46"/>
      <c r="O174" s="40"/>
      <c r="P174" s="38"/>
      <c r="Q174" s="68"/>
      <c r="R174" s="65"/>
    </row>
    <row r="175" spans="1:18" x14ac:dyDescent="0.25">
      <c r="A175" s="32" t="s">
        <v>41</v>
      </c>
      <c r="B175" s="23">
        <v>16486529.410140807</v>
      </c>
      <c r="C175" s="24">
        <v>34.046123522538608</v>
      </c>
      <c r="D175" s="19">
        <v>253061875.81746879</v>
      </c>
      <c r="E175" s="6">
        <v>265548643.95137596</v>
      </c>
      <c r="F175" s="11">
        <v>267528488.57599688</v>
      </c>
      <c r="G175" s="15">
        <v>275571389.48664159</v>
      </c>
      <c r="H175" s="21">
        <v>15.349614798964986</v>
      </c>
      <c r="I175" s="8">
        <v>16.107006959756969</v>
      </c>
      <c r="J175" s="13">
        <v>16.227095583345822</v>
      </c>
      <c r="K175" s="30">
        <v>16.714942401227184</v>
      </c>
      <c r="L175" s="35">
        <v>2005</v>
      </c>
      <c r="M175" s="43">
        <v>2.3809999999999998</v>
      </c>
      <c r="N175" s="46">
        <v>2008</v>
      </c>
      <c r="O175" s="40">
        <v>2.944</v>
      </c>
      <c r="P175" s="71">
        <f>B175</f>
        <v>16486529.410140807</v>
      </c>
      <c r="Q175" s="55">
        <f>B175*(O175/100)</f>
        <v>485363.42583454534</v>
      </c>
      <c r="R175" s="48">
        <f>Q175*100/P175</f>
        <v>2.944</v>
      </c>
    </row>
    <row r="176" spans="1:18" x14ac:dyDescent="0.25">
      <c r="A176" s="32" t="s">
        <v>125</v>
      </c>
      <c r="B176" s="23">
        <v>12585246.397959562</v>
      </c>
      <c r="C176" s="24">
        <v>39.612709875104663</v>
      </c>
      <c r="D176" s="19">
        <v>46958022.282846697</v>
      </c>
      <c r="E176" s="6">
        <v>54051731.029082671</v>
      </c>
      <c r="F176" s="11">
        <v>52556964.885016389</v>
      </c>
      <c r="G176" s="15">
        <v>48891059.824655145</v>
      </c>
      <c r="H176" s="21">
        <v>3.7311961004164345</v>
      </c>
      <c r="I176" s="8">
        <v>4.2948525294591366</v>
      </c>
      <c r="J176" s="13">
        <v>4.1760775453341479</v>
      </c>
      <c r="K176" s="30">
        <v>3.8847916265335751</v>
      </c>
      <c r="L176" s="35">
        <v>2005</v>
      </c>
      <c r="M176" s="43">
        <v>2.3839999999999999</v>
      </c>
      <c r="N176" s="46">
        <v>2013</v>
      </c>
      <c r="O176" s="40">
        <v>6.4509999999999996</v>
      </c>
      <c r="P176" s="71">
        <f>B176</f>
        <v>12585246.397959562</v>
      </c>
      <c r="Q176" s="55">
        <f>B176*(O176/100)</f>
        <v>811874.24513237132</v>
      </c>
      <c r="R176" s="48">
        <f>Q176*100/P176</f>
        <v>6.4509999999999996</v>
      </c>
    </row>
    <row r="177" spans="1:18" x14ac:dyDescent="0.25">
      <c r="A177" s="32" t="s">
        <v>83</v>
      </c>
      <c r="B177" s="23">
        <v>920126.96144566487</v>
      </c>
      <c r="C177" s="24">
        <v>25.73448593422016</v>
      </c>
      <c r="D177" s="19">
        <v>11447620.138592931</v>
      </c>
      <c r="E177" s="6">
        <v>17605035.121582046</v>
      </c>
      <c r="F177" s="11">
        <v>17847529.786323071</v>
      </c>
      <c r="G177" s="15">
        <v>17722313.741245151</v>
      </c>
      <c r="H177" s="21">
        <v>12.44134844240072</v>
      </c>
      <c r="I177" s="8">
        <v>19.133710021523154</v>
      </c>
      <c r="J177" s="13">
        <v>19.396812107626737</v>
      </c>
      <c r="K177" s="30">
        <v>19.260726490831868</v>
      </c>
      <c r="L177" s="37"/>
      <c r="M177" s="67"/>
      <c r="N177" s="46"/>
      <c r="O177" s="40"/>
      <c r="P177" s="38"/>
      <c r="Q177" s="68"/>
      <c r="R177" s="65"/>
    </row>
    <row r="178" spans="1:18" x14ac:dyDescent="0.25">
      <c r="A178" s="32" t="s">
        <v>42</v>
      </c>
      <c r="B178" s="23">
        <v>16080094.491031364</v>
      </c>
      <c r="C178" s="24">
        <v>26.547145715271729</v>
      </c>
      <c r="D178" s="19">
        <v>38743945.517668061</v>
      </c>
      <c r="E178" s="6">
        <v>68071460.560196891</v>
      </c>
      <c r="F178" s="11">
        <v>68577380.109662175</v>
      </c>
      <c r="G178" s="15">
        <v>68358359.654304415</v>
      </c>
      <c r="H178" s="21">
        <v>2.4094351895305968</v>
      </c>
      <c r="I178" s="8">
        <v>4.2332749100550124</v>
      </c>
      <c r="J178" s="13">
        <v>4.2647373837206652</v>
      </c>
      <c r="K178" s="30">
        <v>4.2511167886750378</v>
      </c>
      <c r="L178" s="37"/>
      <c r="M178" s="67"/>
      <c r="N178" s="46"/>
      <c r="O178" s="40"/>
      <c r="P178" s="38"/>
      <c r="Q178" s="68"/>
      <c r="R178" s="65"/>
    </row>
    <row r="179" spans="1:18" x14ac:dyDescent="0.25">
      <c r="A179" s="32" t="s">
        <v>176</v>
      </c>
      <c r="B179" s="23">
        <v>10446.103579411167</v>
      </c>
      <c r="C179" s="24">
        <v>14.451833446276636</v>
      </c>
      <c r="D179" s="19">
        <v>107507.59283529408</v>
      </c>
      <c r="E179" s="6">
        <v>109674.61049707793</v>
      </c>
      <c r="F179" s="11">
        <v>105435.68983715214</v>
      </c>
      <c r="G179" s="15">
        <v>104954.56138855591</v>
      </c>
      <c r="H179" s="21">
        <v>10.291645302769833</v>
      </c>
      <c r="I179" s="8">
        <v>10.499092763472305</v>
      </c>
      <c r="J179" s="13">
        <v>10.093303118778323</v>
      </c>
      <c r="K179" s="30">
        <v>10.04724494551413</v>
      </c>
      <c r="L179" s="37"/>
      <c r="M179" s="67"/>
      <c r="N179" s="46"/>
      <c r="O179" s="40"/>
      <c r="P179" s="38"/>
      <c r="Q179" s="68"/>
      <c r="R179" s="65"/>
    </row>
    <row r="180" spans="1:18" x14ac:dyDescent="0.25">
      <c r="A180" s="32" t="s">
        <v>43</v>
      </c>
      <c r="B180" s="23">
        <v>447030.34806322167</v>
      </c>
      <c r="C180" s="24">
        <v>37.400786296546904</v>
      </c>
      <c r="D180" s="19">
        <v>14628124.611206729</v>
      </c>
      <c r="E180" s="6">
        <v>13899872.4340089</v>
      </c>
      <c r="F180" s="11">
        <v>13674275.749504671</v>
      </c>
      <c r="G180" s="15">
        <v>14518320.644264806</v>
      </c>
      <c r="H180" s="21">
        <v>32.722889339803686</v>
      </c>
      <c r="I180" s="8">
        <v>31.093800441582321</v>
      </c>
      <c r="J180" s="13">
        <v>30.589144134730589</v>
      </c>
      <c r="K180" s="30">
        <v>32.477259557804203</v>
      </c>
      <c r="L180" s="37"/>
      <c r="M180" s="67"/>
      <c r="N180" s="46"/>
      <c r="O180" s="40"/>
      <c r="P180" s="38"/>
      <c r="Q180" s="68"/>
      <c r="R180" s="65"/>
    </row>
    <row r="181" spans="1:18" x14ac:dyDescent="0.25">
      <c r="A181" s="32" t="s">
        <v>126</v>
      </c>
      <c r="B181" s="23">
        <v>1869562.3342824867</v>
      </c>
      <c r="C181" s="24">
        <v>29.916310787569529</v>
      </c>
      <c r="D181" s="19">
        <v>1624753.0128319517</v>
      </c>
      <c r="E181" s="6">
        <v>2001817.4691256108</v>
      </c>
      <c r="F181" s="11">
        <v>2267065.1800104515</v>
      </c>
      <c r="G181" s="15">
        <v>3036513.1353501743</v>
      </c>
      <c r="H181" s="21">
        <v>0.86905527729061272</v>
      </c>
      <c r="I181" s="8">
        <v>1.0707455172894358</v>
      </c>
      <c r="J181" s="13">
        <v>1.2126181290876943</v>
      </c>
      <c r="K181" s="30">
        <v>1.6241839491891281</v>
      </c>
      <c r="L181" s="37"/>
      <c r="M181" s="67"/>
      <c r="N181" s="46"/>
      <c r="O181" s="40"/>
      <c r="P181" s="38"/>
      <c r="Q181" s="68"/>
      <c r="R181" s="65"/>
    </row>
    <row r="182" spans="1:18" x14ac:dyDescent="0.25">
      <c r="A182" s="32" t="s">
        <v>127</v>
      </c>
      <c r="B182" s="23">
        <v>498677.48147623544</v>
      </c>
      <c r="C182" s="24">
        <v>30.042069873170693</v>
      </c>
      <c r="D182" s="19">
        <v>7093630.4212719612</v>
      </c>
      <c r="E182" s="6">
        <v>9578422.68687113</v>
      </c>
      <c r="F182" s="11">
        <v>10492405.77810194</v>
      </c>
      <c r="G182" s="15">
        <v>11550336.001122627</v>
      </c>
      <c r="H182" s="21">
        <v>14.224886193522675</v>
      </c>
      <c r="I182" s="8">
        <v>19.207650320435796</v>
      </c>
      <c r="J182" s="13">
        <v>21.040464363943727</v>
      </c>
      <c r="K182" s="30">
        <v>23.161936181537929</v>
      </c>
      <c r="L182" s="35">
        <v>2005</v>
      </c>
      <c r="M182" s="43">
        <v>2.2130000000000001</v>
      </c>
      <c r="N182" s="46">
        <v>2013</v>
      </c>
      <c r="O182" s="40">
        <v>4.2480000000000002</v>
      </c>
      <c r="P182" s="71">
        <f>B182</f>
        <v>498677.48147623544</v>
      </c>
      <c r="Q182" s="55">
        <f>B182*(O182/100)</f>
        <v>21183.819413110483</v>
      </c>
      <c r="R182" s="48">
        <f>Q182*100/P182</f>
        <v>4.2480000000000002</v>
      </c>
    </row>
    <row r="183" spans="1:18" x14ac:dyDescent="0.25">
      <c r="A183" s="32" t="s">
        <v>84</v>
      </c>
      <c r="B183" s="23">
        <v>6776857.9876926448</v>
      </c>
      <c r="C183" s="24">
        <v>55.015580083557644</v>
      </c>
      <c r="D183" s="19">
        <v>6455928.3236542866</v>
      </c>
      <c r="E183" s="6">
        <v>8180380.06038207</v>
      </c>
      <c r="F183" s="11">
        <v>8135955.6083703302</v>
      </c>
      <c r="G183" s="15">
        <v>8397312.58625919</v>
      </c>
      <c r="H183" s="21">
        <v>0.95264329507550638</v>
      </c>
      <c r="I183" s="8">
        <v>1.2071051326792359</v>
      </c>
      <c r="J183" s="13">
        <v>1.2005498157325891</v>
      </c>
      <c r="K183" s="30">
        <v>1.2391159150021189</v>
      </c>
      <c r="L183" s="35">
        <v>2012</v>
      </c>
      <c r="M183" s="43">
        <v>0.6431</v>
      </c>
      <c r="N183" s="46" t="s">
        <v>211</v>
      </c>
      <c r="O183" s="40" t="s">
        <v>211</v>
      </c>
      <c r="P183" s="70">
        <f>B183</f>
        <v>6776857.9876926448</v>
      </c>
      <c r="Q183" s="54">
        <f>B183*(M183/100)</f>
        <v>43581.973718851397</v>
      </c>
      <c r="R183" s="59">
        <f>Q183*100/P183</f>
        <v>0.64309999999999989</v>
      </c>
    </row>
    <row r="184" spans="1:18" x14ac:dyDescent="0.25">
      <c r="A184" s="32" t="s">
        <v>94</v>
      </c>
      <c r="B184" s="23">
        <v>344537.73282962327</v>
      </c>
      <c r="C184" s="24">
        <v>29.681375274872117</v>
      </c>
      <c r="D184" s="19">
        <v>13823843.820884347</v>
      </c>
      <c r="E184" s="6">
        <v>16769531.76392496</v>
      </c>
      <c r="F184" s="11">
        <v>16796372.874586768</v>
      </c>
      <c r="G184" s="15">
        <v>17019633.901068397</v>
      </c>
      <c r="H184" s="21">
        <v>40.122873356574708</v>
      </c>
      <c r="I184" s="8">
        <v>48.672555038311671</v>
      </c>
      <c r="J184" s="13">
        <v>48.750459743962828</v>
      </c>
      <c r="K184" s="30">
        <v>49.398461414630439</v>
      </c>
      <c r="L184" s="37"/>
      <c r="M184" s="67"/>
      <c r="N184" s="46"/>
      <c r="O184" s="40"/>
      <c r="P184" s="38"/>
      <c r="Q184" s="68"/>
      <c r="R184" s="65"/>
    </row>
    <row r="185" spans="1:18" x14ac:dyDescent="0.25">
      <c r="A185" s="32" t="s">
        <v>85</v>
      </c>
      <c r="B185" s="23">
        <v>1222587.3740320706</v>
      </c>
      <c r="C185" s="24">
        <v>36.345792798731239</v>
      </c>
      <c r="D185" s="19">
        <v>16340583.372680742</v>
      </c>
      <c r="E185" s="6">
        <v>21686234.477717072</v>
      </c>
      <c r="F185" s="11">
        <v>26218175.375017948</v>
      </c>
      <c r="G185" s="15">
        <v>31500531.209909923</v>
      </c>
      <c r="H185" s="21">
        <v>13.365575107151482</v>
      </c>
      <c r="I185" s="8">
        <v>17.737983344451095</v>
      </c>
      <c r="J185" s="13">
        <v>21.444827528809569</v>
      </c>
      <c r="K185" s="30">
        <v>25.765464194204583</v>
      </c>
      <c r="L185" s="37"/>
      <c r="M185" s="67"/>
      <c r="N185" s="46"/>
      <c r="O185" s="40"/>
      <c r="P185" s="38"/>
      <c r="Q185" s="68"/>
      <c r="R185" s="65"/>
    </row>
    <row r="186" spans="1:18" x14ac:dyDescent="0.25">
      <c r="A186" s="32" t="s">
        <v>86</v>
      </c>
      <c r="B186" s="23">
        <v>14204328.122097507</v>
      </c>
      <c r="C186" s="24">
        <v>48.783120127369926</v>
      </c>
      <c r="D186" s="19">
        <v>187615592.8882069</v>
      </c>
      <c r="E186" s="6">
        <v>220281167.44971219</v>
      </c>
      <c r="F186" s="11">
        <v>230366009.5898754</v>
      </c>
      <c r="G186" s="15">
        <v>220417878.98743331</v>
      </c>
      <c r="H186" s="21">
        <v>13.208339829628091</v>
      </c>
      <c r="I186" s="8">
        <v>15.508116107574097</v>
      </c>
      <c r="J186" s="13">
        <v>16.218015214073919</v>
      </c>
      <c r="K186" s="30">
        <v>15.517656104024505</v>
      </c>
      <c r="L186" s="37"/>
      <c r="M186" s="67"/>
      <c r="N186" s="46"/>
      <c r="O186" s="40"/>
      <c r="P186" s="38"/>
      <c r="Q186" s="68"/>
      <c r="R186" s="65"/>
    </row>
    <row r="187" spans="1:18" x14ac:dyDescent="0.25">
      <c r="A187" s="32" t="s">
        <v>206</v>
      </c>
      <c r="B187" s="23">
        <v>496128.27795965271</v>
      </c>
      <c r="C187" s="24">
        <v>31.572632391233419</v>
      </c>
      <c r="D187" s="19">
        <v>3781718.0988142053</v>
      </c>
      <c r="E187" s="6">
        <v>3970184.2894970654</v>
      </c>
      <c r="F187" s="11">
        <v>4330854.1447126651</v>
      </c>
      <c r="G187" s="15">
        <v>4203159.794300532</v>
      </c>
      <c r="H187" s="21">
        <v>7.6224602926619536</v>
      </c>
      <c r="I187" s="8">
        <v>8.0023342064367036</v>
      </c>
      <c r="J187" s="13">
        <v>8.7293031603106268</v>
      </c>
      <c r="K187" s="30">
        <v>8.4719214385162527</v>
      </c>
      <c r="L187" s="37"/>
      <c r="M187" s="67"/>
      <c r="N187" s="46"/>
      <c r="O187" s="40"/>
      <c r="P187" s="38"/>
      <c r="Q187" s="68"/>
      <c r="R187" s="65"/>
    </row>
    <row r="188" spans="1:18" x14ac:dyDescent="0.25">
      <c r="A188" s="32" t="s">
        <v>87</v>
      </c>
      <c r="B188" s="23">
        <v>84390.116865636504</v>
      </c>
      <c r="C188" s="24">
        <v>10.698534769217183</v>
      </c>
      <c r="D188" s="19">
        <v>9654635.6160408668</v>
      </c>
      <c r="E188" s="6">
        <v>9799038.1289168447</v>
      </c>
      <c r="F188" s="11">
        <v>9757134.6068481654</v>
      </c>
      <c r="G188" s="15">
        <v>9801300.8792109638</v>
      </c>
      <c r="H188" s="21">
        <v>114.40481391218717</v>
      </c>
      <c r="I188" s="8">
        <v>116.11594453078663</v>
      </c>
      <c r="J188" s="13">
        <v>115.61939915764303</v>
      </c>
      <c r="K188" s="30">
        <v>116.14275750816077</v>
      </c>
      <c r="L188" s="37"/>
      <c r="M188" s="67"/>
      <c r="N188" s="46"/>
      <c r="O188" s="40"/>
      <c r="P188" s="38"/>
      <c r="Q188" s="68"/>
      <c r="R188" s="65"/>
    </row>
    <row r="189" spans="1:18" x14ac:dyDescent="0.25">
      <c r="A189" s="32" t="s">
        <v>44</v>
      </c>
      <c r="B189" s="23">
        <v>1383314.9099186305</v>
      </c>
      <c r="C189" s="24">
        <v>34.178659537096081</v>
      </c>
      <c r="D189" s="19">
        <v>21582342.855841335</v>
      </c>
      <c r="E189" s="6">
        <v>30953117.329285618</v>
      </c>
      <c r="F189" s="11">
        <v>31416599.674053274</v>
      </c>
      <c r="G189" s="15">
        <v>32336905.279941596</v>
      </c>
      <c r="H189" s="21">
        <v>15.601901418897345</v>
      </c>
      <c r="I189" s="8">
        <v>22.376045474060817</v>
      </c>
      <c r="J189" s="13">
        <v>22.71109741447178</v>
      </c>
      <c r="K189" s="30">
        <v>23.376387435774635</v>
      </c>
      <c r="L189" s="37"/>
      <c r="M189" s="67"/>
      <c r="N189" s="46"/>
      <c r="O189" s="40"/>
      <c r="P189" s="38"/>
      <c r="Q189" s="68"/>
      <c r="R189" s="65"/>
    </row>
    <row r="190" spans="1:18" x14ac:dyDescent="0.25">
      <c r="A190" s="32" t="s">
        <v>184</v>
      </c>
      <c r="B190" s="23">
        <v>2956.3154316430332</v>
      </c>
      <c r="C190" s="24">
        <v>23.863808101221334</v>
      </c>
      <c r="D190" s="19">
        <v>113058.91610643268</v>
      </c>
      <c r="E190" s="6">
        <v>106747.23578385264</v>
      </c>
      <c r="F190" s="11">
        <v>108601.97899296507</v>
      </c>
      <c r="G190" s="15">
        <v>104909.27180919424</v>
      </c>
      <c r="H190" s="21">
        <v>38.243184369401966</v>
      </c>
      <c r="I190" s="8">
        <v>36.120897496778035</v>
      </c>
      <c r="J190" s="13">
        <v>36.73558573301743</v>
      </c>
      <c r="K190" s="30">
        <v>35.486494670458335</v>
      </c>
      <c r="L190" s="37"/>
      <c r="M190" s="67"/>
      <c r="N190" s="46"/>
      <c r="O190" s="40"/>
      <c r="P190" s="38"/>
      <c r="Q190" s="68"/>
      <c r="R190" s="65"/>
    </row>
    <row r="191" spans="1:18" x14ac:dyDescent="0.25">
      <c r="A191" s="32" t="s">
        <v>137</v>
      </c>
      <c r="B191" s="23">
        <v>11213.902653035047</v>
      </c>
      <c r="C191" s="24">
        <v>16.054152187125027</v>
      </c>
      <c r="D191" s="19">
        <v>230993.10320800915</v>
      </c>
      <c r="E191" s="6">
        <v>237448.11091657728</v>
      </c>
      <c r="F191" s="11">
        <v>216160.18347614631</v>
      </c>
      <c r="G191" s="15">
        <v>205149.72692286223</v>
      </c>
      <c r="H191" s="21">
        <v>20.598814735161874</v>
      </c>
      <c r="I191" s="8">
        <v>21.174440180494329</v>
      </c>
      <c r="J191" s="13">
        <v>19.276088812634953</v>
      </c>
      <c r="K191" s="30">
        <v>18.294231122769588</v>
      </c>
      <c r="L191" s="37"/>
      <c r="M191" s="67"/>
      <c r="N191" s="46"/>
      <c r="O191" s="40"/>
      <c r="P191" s="38"/>
      <c r="Q191" s="68"/>
      <c r="R191" s="65"/>
    </row>
    <row r="192" spans="1:18" x14ac:dyDescent="0.25">
      <c r="A192" s="32" t="s">
        <v>45</v>
      </c>
      <c r="B192" s="23">
        <v>2033818.7503407793</v>
      </c>
      <c r="C192" s="24">
        <v>32.70303096919568</v>
      </c>
      <c r="D192" s="19">
        <v>4766699.3181084236</v>
      </c>
      <c r="E192" s="6">
        <v>5590657.5690928921</v>
      </c>
      <c r="F192" s="11">
        <v>5205269.463930659</v>
      </c>
      <c r="G192" s="15">
        <v>4645072.3374662856</v>
      </c>
      <c r="H192" s="21">
        <v>2.3437188379297482</v>
      </c>
      <c r="I192" s="8">
        <v>2.7488474910343617</v>
      </c>
      <c r="J192" s="13">
        <v>2.5593575942096525</v>
      </c>
      <c r="K192" s="30">
        <v>2.2839165666497934</v>
      </c>
      <c r="L192" s="35">
        <v>1999</v>
      </c>
      <c r="M192" s="43">
        <v>1E-3</v>
      </c>
      <c r="N192" s="46">
        <v>2008</v>
      </c>
      <c r="O192" s="40">
        <v>0.28089999999999998</v>
      </c>
      <c r="P192" s="71">
        <f>B192</f>
        <v>2033818.7503407793</v>
      </c>
      <c r="Q192" s="55">
        <f>B192*(O192/100)</f>
        <v>5712.9968697072491</v>
      </c>
      <c r="R192" s="48">
        <f>Q192*100/P192</f>
        <v>0.28090000000000004</v>
      </c>
    </row>
    <row r="193" spans="1:18" x14ac:dyDescent="0.25">
      <c r="A193" s="32" t="s">
        <v>88</v>
      </c>
      <c r="B193" s="23">
        <v>19828963.993553873</v>
      </c>
      <c r="C193" s="24">
        <v>50.114065190389667</v>
      </c>
      <c r="D193" s="19">
        <v>46663111.462041415</v>
      </c>
      <c r="E193" s="6">
        <v>53810829.837405741</v>
      </c>
      <c r="F193" s="11">
        <v>58516757.737650342</v>
      </c>
      <c r="G193" s="15">
        <v>63719355.664344251</v>
      </c>
      <c r="H193" s="21">
        <v>2.3532803568159668</v>
      </c>
      <c r="I193" s="8">
        <v>2.7137489308518039</v>
      </c>
      <c r="J193" s="13">
        <v>2.9510748900786417</v>
      </c>
      <c r="K193" s="30">
        <v>3.2134485535935489</v>
      </c>
      <c r="L193" s="35">
        <v>2013</v>
      </c>
      <c r="M193" s="43">
        <v>0.21729999999999999</v>
      </c>
      <c r="N193" s="46" t="s">
        <v>211</v>
      </c>
      <c r="O193" s="40" t="s">
        <v>211</v>
      </c>
      <c r="P193" s="70">
        <f>B193</f>
        <v>19828963.993553873</v>
      </c>
      <c r="Q193" s="54">
        <f>B193*(M193/100)</f>
        <v>43088.338757992569</v>
      </c>
      <c r="R193" s="59">
        <f>Q193*100/P193</f>
        <v>0.21730000000000002</v>
      </c>
    </row>
    <row r="194" spans="1:18" x14ac:dyDescent="0.25">
      <c r="A194" s="32" t="s">
        <v>89</v>
      </c>
      <c r="B194" s="23">
        <v>5317590.8808239978</v>
      </c>
      <c r="C194" s="24">
        <v>43.821787542620022</v>
      </c>
      <c r="D194" s="19">
        <v>9596416.5976260565</v>
      </c>
      <c r="E194" s="6">
        <v>11581466.729315225</v>
      </c>
      <c r="F194" s="11">
        <v>12588573.798687929</v>
      </c>
      <c r="G194" s="15">
        <v>14801535.867142018</v>
      </c>
      <c r="H194" s="21">
        <v>1.8046549297788448</v>
      </c>
      <c r="I194" s="8">
        <v>2.1779536991233512</v>
      </c>
      <c r="J194" s="13">
        <v>2.3673453036946013</v>
      </c>
      <c r="K194" s="30">
        <v>2.7835040714618526</v>
      </c>
      <c r="L194" s="37"/>
      <c r="M194" s="67"/>
      <c r="N194" s="46"/>
      <c r="O194" s="40"/>
      <c r="P194" s="38"/>
      <c r="Q194" s="68"/>
      <c r="R194" s="65"/>
    </row>
    <row r="195" spans="1:18" x14ac:dyDescent="0.25">
      <c r="A195" s="32" t="s">
        <v>46</v>
      </c>
      <c r="B195" s="23">
        <v>4339839.6285002716</v>
      </c>
      <c r="C195" s="24">
        <v>28.065058544263923</v>
      </c>
      <c r="D195" s="19">
        <v>117282098.27999805</v>
      </c>
      <c r="E195" s="6">
        <v>120030192.31323346</v>
      </c>
      <c r="F195" s="11">
        <v>136064883.76443493</v>
      </c>
      <c r="G195" s="15">
        <v>146042272.15002841</v>
      </c>
      <c r="H195" s="21">
        <v>27.024523558380313</v>
      </c>
      <c r="I195" s="8">
        <v>27.657748347422825</v>
      </c>
      <c r="J195" s="13">
        <v>31.352514242895005</v>
      </c>
      <c r="K195" s="30">
        <v>33.651536612309471</v>
      </c>
      <c r="L195" s="37"/>
      <c r="M195" s="67"/>
      <c r="N195" s="46"/>
      <c r="O195" s="40"/>
      <c r="P195" s="38"/>
      <c r="Q195" s="68"/>
      <c r="R195" s="65"/>
    </row>
    <row r="196" spans="1:18" x14ac:dyDescent="0.25">
      <c r="A196" s="32" t="s">
        <v>128</v>
      </c>
      <c r="B196" s="23">
        <v>32462937.576461151</v>
      </c>
      <c r="C196" s="24">
        <v>62.206767857723541</v>
      </c>
      <c r="D196" s="19">
        <v>41617217.657658637</v>
      </c>
      <c r="E196" s="6">
        <v>68898721.839260221</v>
      </c>
      <c r="F196" s="11">
        <v>71608719.729645938</v>
      </c>
      <c r="G196" s="15">
        <v>80602940.216436207</v>
      </c>
      <c r="H196" s="21">
        <v>1.2819917347170469</v>
      </c>
      <c r="I196" s="8">
        <v>2.1223809976216885</v>
      </c>
      <c r="J196" s="13">
        <v>2.2058607469204929</v>
      </c>
      <c r="K196" s="30">
        <v>2.4829219483476854</v>
      </c>
      <c r="L196" s="35">
        <v>2011</v>
      </c>
      <c r="M196" s="43">
        <v>1.845</v>
      </c>
      <c r="N196" s="46">
        <v>2013</v>
      </c>
      <c r="O196" s="40">
        <v>2.1520000000000001</v>
      </c>
      <c r="P196" s="71">
        <f>B196</f>
        <v>32462937.576461151</v>
      </c>
      <c r="Q196" s="55">
        <f>B196*(O196/100)</f>
        <v>698602.416645444</v>
      </c>
      <c r="R196" s="48">
        <f>Q196*100/P196</f>
        <v>2.1520000000000001</v>
      </c>
    </row>
    <row r="197" spans="1:18" x14ac:dyDescent="0.25">
      <c r="A197" s="32" t="s">
        <v>90</v>
      </c>
      <c r="B197" s="23">
        <v>50691.349452004804</v>
      </c>
      <c r="C197" s="24">
        <v>18.983702520035546</v>
      </c>
      <c r="D197" s="19">
        <v>32114.494712294778</v>
      </c>
      <c r="E197" s="6">
        <v>45037.338987465919</v>
      </c>
      <c r="F197" s="11">
        <v>51560.328519781069</v>
      </c>
      <c r="G197" s="15">
        <v>58557.865522865395</v>
      </c>
      <c r="H197" s="21">
        <v>0.63353008076261963</v>
      </c>
      <c r="I197" s="8">
        <v>0.88990218407495814</v>
      </c>
      <c r="J197" s="13">
        <v>1.0171425514840362</v>
      </c>
      <c r="K197" s="30">
        <v>1.1551845858494791</v>
      </c>
      <c r="L197" s="37"/>
      <c r="M197" s="67"/>
      <c r="N197" s="46"/>
      <c r="O197" s="40"/>
      <c r="P197" s="38"/>
      <c r="Q197" s="68"/>
      <c r="R197" s="65"/>
    </row>
    <row r="198" spans="1:18" x14ac:dyDescent="0.25">
      <c r="A198" s="32" t="s">
        <v>129</v>
      </c>
      <c r="B198" s="23">
        <v>9998969.3008496966</v>
      </c>
      <c r="C198" s="24">
        <v>46.946599681880016</v>
      </c>
      <c r="D198" s="19">
        <v>67135821.325923219</v>
      </c>
      <c r="E198" s="6">
        <v>94266956.802813441</v>
      </c>
      <c r="F198" s="11">
        <v>100647859.37018196</v>
      </c>
      <c r="G198" s="15">
        <v>111978205.17181608</v>
      </c>
      <c r="H198" s="21">
        <v>6.7142741722607475</v>
      </c>
      <c r="I198" s="8">
        <v>9.4277324351473233</v>
      </c>
      <c r="J198" s="13">
        <v>10.065823420582866</v>
      </c>
      <c r="K198" s="30">
        <v>11.19897479456211</v>
      </c>
      <c r="L198" s="35">
        <v>2005</v>
      </c>
      <c r="M198" s="43">
        <v>0.39439999999999997</v>
      </c>
      <c r="N198" s="46">
        <v>2011</v>
      </c>
      <c r="O198" s="40">
        <v>2.415</v>
      </c>
      <c r="P198" s="71">
        <f t="shared" ref="P198:P202" si="0">B198</f>
        <v>9998969.3008496966</v>
      </c>
      <c r="Q198" s="55">
        <f>B198*(O198/100)</f>
        <v>241475.10861552018</v>
      </c>
      <c r="R198" s="48">
        <f t="shared" ref="R198:R201" si="1">Q198*100/P198</f>
        <v>2.415</v>
      </c>
    </row>
    <row r="199" spans="1:18" x14ac:dyDescent="0.25">
      <c r="A199" s="32" t="s">
        <v>197</v>
      </c>
      <c r="B199" s="23">
        <v>23190092.547414273</v>
      </c>
      <c r="C199" s="24">
        <v>30.811856940947028</v>
      </c>
      <c r="D199" s="19">
        <v>525447824.82130897</v>
      </c>
      <c r="E199" s="6">
        <v>479128695.25110936</v>
      </c>
      <c r="F199" s="11">
        <v>521605256.12188065</v>
      </c>
      <c r="G199" s="15">
        <v>521047750.82374853</v>
      </c>
      <c r="H199" s="21">
        <v>22.658289256370264</v>
      </c>
      <c r="I199" s="8">
        <v>20.660956746418098</v>
      </c>
      <c r="J199" s="13">
        <v>22.49259053431593</v>
      </c>
      <c r="K199" s="30">
        <v>22.468549867078735</v>
      </c>
      <c r="L199" s="35">
        <v>2011</v>
      </c>
      <c r="M199" s="43">
        <v>0.18379999999999999</v>
      </c>
      <c r="N199" s="46"/>
      <c r="O199" s="40">
        <v>0.18379999999999999</v>
      </c>
      <c r="P199" s="71">
        <f t="shared" si="0"/>
        <v>23190092.547414273</v>
      </c>
      <c r="Q199" s="55">
        <f>B199*(O199/100)</f>
        <v>42623.390102147438</v>
      </c>
      <c r="R199" s="48">
        <f t="shared" si="1"/>
        <v>0.18380000000000002</v>
      </c>
    </row>
    <row r="200" spans="1:18" x14ac:dyDescent="0.25">
      <c r="A200" s="32" t="s">
        <v>163</v>
      </c>
      <c r="B200" s="23">
        <v>137822994.87576127</v>
      </c>
      <c r="C200" s="24">
        <v>43.632626771598666</v>
      </c>
      <c r="D200" s="19">
        <v>995857084.48507273</v>
      </c>
      <c r="E200" s="6">
        <v>1463631080.0172048</v>
      </c>
      <c r="F200" s="11">
        <v>1568566060.3873689</v>
      </c>
      <c r="G200" s="15">
        <v>1673471633.8092043</v>
      </c>
      <c r="H200" s="21">
        <v>7.2256236006391754</v>
      </c>
      <c r="I200" s="8">
        <v>10.619644914512554</v>
      </c>
      <c r="J200" s="13">
        <v>11.381018543395696</v>
      </c>
      <c r="K200" s="30">
        <v>12.142180158816991</v>
      </c>
      <c r="L200" s="35">
        <v>2002</v>
      </c>
      <c r="M200" s="43">
        <v>12.95</v>
      </c>
      <c r="N200" s="46">
        <v>2009</v>
      </c>
      <c r="O200" s="40">
        <v>22.96</v>
      </c>
      <c r="P200" s="71">
        <f t="shared" si="0"/>
        <v>137822994.87576127</v>
      </c>
      <c r="Q200" s="55">
        <f>B200*(O200/100)</f>
        <v>31644159.623474788</v>
      </c>
      <c r="R200" s="48">
        <f t="shared" si="1"/>
        <v>22.96</v>
      </c>
    </row>
    <row r="201" spans="1:18" x14ac:dyDescent="0.25">
      <c r="A201" s="32" t="s">
        <v>177</v>
      </c>
      <c r="B201" s="23">
        <v>3296345.4893351705</v>
      </c>
      <c r="C201" s="24">
        <v>26.99901136013095</v>
      </c>
      <c r="D201" s="19">
        <v>24964309.733840998</v>
      </c>
      <c r="E201" s="6">
        <v>36131247.505928896</v>
      </c>
      <c r="F201" s="11">
        <v>38436583.174768403</v>
      </c>
      <c r="G201" s="15">
        <v>41274944.963733807</v>
      </c>
      <c r="H201" s="21">
        <v>7.5733292564778978</v>
      </c>
      <c r="I201" s="8">
        <v>10.96100139467362</v>
      </c>
      <c r="J201" s="13">
        <v>11.660362452638591</v>
      </c>
      <c r="K201" s="30">
        <v>12.521425650700959</v>
      </c>
      <c r="L201" s="35">
        <v>1999</v>
      </c>
      <c r="M201" s="43">
        <v>24.44</v>
      </c>
      <c r="N201" s="46">
        <v>2013</v>
      </c>
      <c r="O201" s="40">
        <v>44.46</v>
      </c>
      <c r="P201" s="71">
        <f t="shared" si="0"/>
        <v>3296345.4893351705</v>
      </c>
      <c r="Q201" s="55">
        <f>B201*(O201/100)</f>
        <v>1465555.2045584167</v>
      </c>
      <c r="R201" s="48">
        <f t="shared" si="1"/>
        <v>44.459999999999994</v>
      </c>
    </row>
    <row r="202" spans="1:18" x14ac:dyDescent="0.25">
      <c r="A202" s="32" t="s">
        <v>91</v>
      </c>
      <c r="B202" s="23">
        <v>5066625.8748790212</v>
      </c>
      <c r="C202" s="24">
        <v>42.62302637892499</v>
      </c>
      <c r="D202" s="19">
        <v>10757509.658650815</v>
      </c>
      <c r="E202" s="6">
        <v>13689435.526429351</v>
      </c>
      <c r="F202" s="11">
        <v>17178622.461814865</v>
      </c>
      <c r="G202" s="15">
        <v>20876161.144799083</v>
      </c>
      <c r="H202" s="21">
        <v>2.1232097897711224</v>
      </c>
      <c r="I202" s="8">
        <v>2.7018840278504324</v>
      </c>
      <c r="J202" s="13">
        <v>3.3905448884609126</v>
      </c>
      <c r="K202" s="30">
        <v>4.1203281355952805</v>
      </c>
      <c r="L202" s="35">
        <v>2013</v>
      </c>
      <c r="M202" s="43">
        <v>5.57E-2</v>
      </c>
      <c r="N202" s="46" t="s">
        <v>211</v>
      </c>
      <c r="O202" s="40" t="s">
        <v>211</v>
      </c>
      <c r="P202" s="70">
        <f t="shared" si="0"/>
        <v>5066625.8748790212</v>
      </c>
      <c r="Q202" s="54">
        <f>B202*(M202/100)</f>
        <v>2822.1106123076147</v>
      </c>
      <c r="R202" s="59">
        <f>Q202*100/P202</f>
        <v>5.57E-2</v>
      </c>
    </row>
    <row r="203" spans="1:18" x14ac:dyDescent="0.25">
      <c r="A203" s="32" t="s">
        <v>182</v>
      </c>
      <c r="B203" s="23">
        <v>6772.3977605067585</v>
      </c>
      <c r="C203" s="24">
        <v>8.3286347268516661</v>
      </c>
      <c r="D203" s="19">
        <v>692260.41244219989</v>
      </c>
      <c r="E203" s="6">
        <v>859769.1328009963</v>
      </c>
      <c r="F203" s="11">
        <v>851498.59137567878</v>
      </c>
      <c r="G203" s="15">
        <v>822897.8951542601</v>
      </c>
      <c r="H203" s="21">
        <v>102.21791999269696</v>
      </c>
      <c r="I203" s="8">
        <v>126.95195456692466</v>
      </c>
      <c r="J203" s="13">
        <v>125.73074138397384</v>
      </c>
      <c r="K203" s="30">
        <v>121.50761432723129</v>
      </c>
      <c r="L203" s="37"/>
      <c r="M203" s="67"/>
      <c r="N203" s="46"/>
      <c r="O203" s="40"/>
      <c r="P203" s="38"/>
      <c r="Q203" s="68"/>
      <c r="R203" s="65"/>
    </row>
    <row r="204" spans="1:18" x14ac:dyDescent="0.25">
      <c r="A204" s="32" t="s">
        <v>198</v>
      </c>
      <c r="B204" s="23">
        <v>2032722.7015703409</v>
      </c>
      <c r="C204" s="24">
        <v>26.199540726114595</v>
      </c>
      <c r="D204" s="19">
        <v>24638809.802570898</v>
      </c>
      <c r="E204" s="6">
        <v>32267622.635434218</v>
      </c>
      <c r="F204" s="11">
        <v>29572596.010218866</v>
      </c>
      <c r="G204" s="15">
        <v>29493485.83516252</v>
      </c>
      <c r="H204" s="21">
        <v>12.121087536207796</v>
      </c>
      <c r="I204" s="8">
        <v>15.874178850176039</v>
      </c>
      <c r="J204" s="13">
        <v>14.548268677952544</v>
      </c>
      <c r="K204" s="30">
        <v>14.509350346890844</v>
      </c>
      <c r="L204" s="35">
        <v>2005</v>
      </c>
      <c r="M204" s="43">
        <v>11.28</v>
      </c>
      <c r="N204" s="46" t="s">
        <v>211</v>
      </c>
      <c r="O204" s="40" t="s">
        <v>211</v>
      </c>
      <c r="P204" s="70">
        <f>B204</f>
        <v>2032722.7015703409</v>
      </c>
      <c r="Q204" s="54">
        <f>B204*(M204/100)</f>
        <v>229291.12073713445</v>
      </c>
      <c r="R204" s="59">
        <f>Q204*100/P204</f>
        <v>11.28</v>
      </c>
    </row>
    <row r="205" spans="1:18" x14ac:dyDescent="0.25">
      <c r="A205" s="32" t="s">
        <v>92</v>
      </c>
      <c r="B205" s="23">
        <v>5167343.6493573906</v>
      </c>
      <c r="C205" s="24">
        <v>35.758421118838662</v>
      </c>
      <c r="D205" s="19">
        <v>168136266.95556706</v>
      </c>
      <c r="E205" s="6">
        <v>181226199.32664692</v>
      </c>
      <c r="F205" s="11">
        <v>183751768.00990209</v>
      </c>
      <c r="G205" s="15">
        <v>183328176.42077112</v>
      </c>
      <c r="H205" s="21">
        <v>32.538239831693105</v>
      </c>
      <c r="I205" s="8">
        <v>35.071657191235033</v>
      </c>
      <c r="J205" s="13">
        <v>35.560198910469872</v>
      </c>
      <c r="K205" s="30">
        <v>35.478224182664874</v>
      </c>
      <c r="L205" s="37"/>
      <c r="M205" s="67"/>
      <c r="N205" s="46"/>
      <c r="O205" s="40"/>
      <c r="P205" s="38"/>
      <c r="Q205" s="68"/>
      <c r="R205" s="65"/>
    </row>
    <row r="206" spans="1:18" x14ac:dyDescent="0.25">
      <c r="A206" s="32" t="s">
        <v>47</v>
      </c>
      <c r="B206" s="23">
        <v>1051.7248294173712</v>
      </c>
      <c r="C206" s="24">
        <v>6.2639222042139382</v>
      </c>
      <c r="D206" s="19">
        <v>334.81684636269301</v>
      </c>
      <c r="E206" s="6">
        <v>1105.5533775947988</v>
      </c>
      <c r="F206" s="11">
        <v>1242.4514425140806</v>
      </c>
      <c r="G206" s="15">
        <v>1382.4479620847851</v>
      </c>
      <c r="H206" s="21">
        <v>0.31835023477402596</v>
      </c>
      <c r="I206" s="8">
        <v>1.0511812088787971</v>
      </c>
      <c r="J206" s="13">
        <v>1.1813464964998184</v>
      </c>
      <c r="K206" s="30">
        <v>1.3144578538196403</v>
      </c>
      <c r="L206" s="37"/>
      <c r="M206" s="67"/>
      <c r="N206" s="46"/>
      <c r="O206" s="40"/>
      <c r="P206" s="38"/>
      <c r="Q206" s="68"/>
      <c r="R206" s="65"/>
    </row>
    <row r="207" spans="1:18" x14ac:dyDescent="0.25">
      <c r="A207" s="32" t="s">
        <v>93</v>
      </c>
      <c r="B207" s="23">
        <v>1242053.3234138701</v>
      </c>
      <c r="C207" s="24">
        <v>24.844540773713359</v>
      </c>
      <c r="D207" s="19">
        <v>10929429.697992381</v>
      </c>
      <c r="E207" s="6">
        <v>21338154.694143452</v>
      </c>
      <c r="F207" s="11">
        <v>21244487.017853014</v>
      </c>
      <c r="G207" s="15">
        <v>23434126.837762535</v>
      </c>
      <c r="H207" s="21">
        <v>8.7994850880895203</v>
      </c>
      <c r="I207" s="8">
        <v>17.179827266819114</v>
      </c>
      <c r="J207" s="13">
        <v>17.104327662407488</v>
      </c>
      <c r="K207" s="30">
        <v>18.867246998182175</v>
      </c>
      <c r="L207" s="37"/>
      <c r="M207" s="67"/>
      <c r="N207" s="46"/>
      <c r="O207" s="40"/>
      <c r="P207" s="38"/>
      <c r="Q207" s="68"/>
      <c r="R207" s="65"/>
    </row>
    <row r="208" spans="1:18" x14ac:dyDescent="0.25">
      <c r="A208" s="32" t="s">
        <v>48</v>
      </c>
      <c r="B208" s="23">
        <v>8486974.2182184234</v>
      </c>
      <c r="C208" s="24">
        <v>21.066884966581551</v>
      </c>
      <c r="D208" s="19">
        <v>147624435.71917605</v>
      </c>
      <c r="E208" s="6">
        <v>146009384.84561625</v>
      </c>
      <c r="F208" s="11">
        <v>148297578.98487571</v>
      </c>
      <c r="G208" s="15">
        <v>143953354.46183592</v>
      </c>
      <c r="H208" s="21">
        <v>17.394236381946406</v>
      </c>
      <c r="I208" s="8">
        <v>17.203938776223406</v>
      </c>
      <c r="J208" s="13">
        <v>17.473551252993694</v>
      </c>
      <c r="K208" s="30">
        <v>16.96168160294641</v>
      </c>
      <c r="L208" s="35">
        <v>2002</v>
      </c>
      <c r="M208" s="43">
        <v>1.5489999999999999</v>
      </c>
      <c r="N208" s="46">
        <v>2011</v>
      </c>
      <c r="O208" s="40">
        <v>5.2629999999999999</v>
      </c>
      <c r="P208" s="71">
        <f t="shared" ref="P208:P209" si="2">B208</f>
        <v>8486974.2182184234</v>
      </c>
      <c r="Q208" s="55">
        <f>B208*(O208/100)</f>
        <v>446669.45310483559</v>
      </c>
      <c r="R208" s="48">
        <f t="shared" ref="R208:R209" si="3">Q208*100/P208</f>
        <v>5.2629999999999999</v>
      </c>
    </row>
    <row r="209" spans="1:18" x14ac:dyDescent="0.25">
      <c r="A209" s="33" t="s">
        <v>49</v>
      </c>
      <c r="B209" s="26">
        <v>9307277.2858430482</v>
      </c>
      <c r="C209" s="27">
        <v>28.591536875529581</v>
      </c>
      <c r="D209" s="20">
        <v>190946346.29140377</v>
      </c>
      <c r="E209" s="7">
        <v>180952817.59121591</v>
      </c>
      <c r="F209" s="12">
        <v>178117259.29262736</v>
      </c>
      <c r="G209" s="16">
        <v>167770795.63202906</v>
      </c>
      <c r="H209" s="22">
        <v>20.515811491062497</v>
      </c>
      <c r="I209" s="9">
        <v>19.442078712585094</v>
      </c>
      <c r="J209" s="14">
        <v>19.137418368694664</v>
      </c>
      <c r="K209" s="31">
        <v>18.025765267273055</v>
      </c>
      <c r="L209" s="36">
        <v>2011</v>
      </c>
      <c r="M209" s="45">
        <v>3.4830000000000001</v>
      </c>
      <c r="N209" s="47">
        <v>2013</v>
      </c>
      <c r="O209" s="42">
        <v>8.3000000000000007</v>
      </c>
      <c r="P209" s="72">
        <f t="shared" si="2"/>
        <v>9307277.2858430482</v>
      </c>
      <c r="Q209" s="57">
        <f>B209*(O209/100)</f>
        <v>772504.01472497301</v>
      </c>
      <c r="R209" s="62">
        <f t="shared" si="3"/>
        <v>8.3000000000000007</v>
      </c>
    </row>
  </sheetData>
  <mergeCells count="10">
    <mergeCell ref="N9:O9"/>
    <mergeCell ref="L8:Q8"/>
    <mergeCell ref="Q9:R9"/>
    <mergeCell ref="D8:G8"/>
    <mergeCell ref="H8:K8"/>
    <mergeCell ref="D10:G10"/>
    <mergeCell ref="H10:K10"/>
    <mergeCell ref="B9:C9"/>
    <mergeCell ref="B2:C2"/>
    <mergeCell ref="L9:M9"/>
  </mergeCells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Lino Borrelli</dc:creator>
  <cp:lastModifiedBy>Panos PANAGOS</cp:lastModifiedBy>
  <dcterms:created xsi:type="dcterms:W3CDTF">2022-01-10T12:22:29Z</dcterms:created>
  <dcterms:modified xsi:type="dcterms:W3CDTF">2022-08-31T14:25:47Z</dcterms:modified>
</cp:coreProperties>
</file>